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2"/>
  </bookViews>
  <sheets>
    <sheet name="blad2" sheetId="1" r:id="rId1"/>
    <sheet name="blad3" sheetId="2" r:id="rId2"/>
    <sheet name="Heating_models" sheetId="3" r:id="rId3"/>
  </sheets>
  <definedNames>
    <definedName name="_xlnm.Print_Area" localSheetId="0">'blad2'!$A:$IV</definedName>
    <definedName name="_xlnm.Print_Area" localSheetId="2">'Heating_models'!$A$1:$N$35</definedName>
  </definedNames>
  <calcPr fullCalcOnLoad="1"/>
</workbook>
</file>

<file path=xl/sharedStrings.xml><?xml version="1.0" encoding="utf-8"?>
<sst xmlns="http://schemas.openxmlformats.org/spreadsheetml/2006/main" count="31" uniqueCount="27">
  <si>
    <t>Time (min.)</t>
  </si>
  <si>
    <t>phi</t>
  </si>
  <si>
    <t>dT</t>
  </si>
  <si>
    <t>J/kgK</t>
  </si>
  <si>
    <t>kg/m³</t>
  </si>
  <si>
    <t>W/mK</t>
  </si>
  <si>
    <t>Steel profile</t>
  </si>
  <si>
    <t>m-1</t>
  </si>
  <si>
    <t>-</t>
  </si>
  <si>
    <t>W/m²K</t>
  </si>
  <si>
    <t>Protection</t>
  </si>
  <si>
    <t>m</t>
  </si>
  <si>
    <t>Section factor, Am/V</t>
  </si>
  <si>
    <t>Heating model for bare steel and protected members</t>
  </si>
  <si>
    <r>
      <t xml:space="preserve">Relative emissivity, </t>
    </r>
    <r>
      <rPr>
        <sz val="12"/>
        <rFont val="Symbol"/>
        <family val="1"/>
      </rPr>
      <t>e</t>
    </r>
  </si>
  <si>
    <r>
      <t>Specific mass,</t>
    </r>
    <r>
      <rPr>
        <i/>
        <sz val="10"/>
        <rFont val="Arial"/>
        <family val="0"/>
      </rPr>
      <t xml:space="preserve"> </t>
    </r>
    <r>
      <rPr>
        <sz val="12"/>
        <rFont val="Symbol"/>
        <family val="1"/>
      </rPr>
      <t>r</t>
    </r>
    <r>
      <rPr>
        <i/>
        <sz val="9"/>
        <rFont val="Arial"/>
        <family val="2"/>
      </rPr>
      <t>s</t>
    </r>
  </si>
  <si>
    <r>
      <t xml:space="preserve">Convection coefficient, </t>
    </r>
    <r>
      <rPr>
        <sz val="12"/>
        <rFont val="Symbol"/>
        <family val="1"/>
      </rPr>
      <t>a</t>
    </r>
    <r>
      <rPr>
        <i/>
        <sz val="10"/>
        <rFont val="Arial"/>
        <family val="2"/>
      </rPr>
      <t>c</t>
    </r>
  </si>
  <si>
    <r>
      <t>Specific mass,</t>
    </r>
    <r>
      <rPr>
        <i/>
        <sz val="10"/>
        <rFont val="Arial"/>
        <family val="0"/>
      </rPr>
      <t xml:space="preserve"> </t>
    </r>
    <r>
      <rPr>
        <sz val="12"/>
        <rFont val="Symbol"/>
        <family val="1"/>
      </rPr>
      <t>r</t>
    </r>
    <r>
      <rPr>
        <i/>
        <sz val="9"/>
        <rFont val="Arial"/>
        <family val="2"/>
      </rPr>
      <t>p</t>
    </r>
  </si>
  <si>
    <r>
      <t>Specific heat,</t>
    </r>
    <r>
      <rPr>
        <sz val="12"/>
        <rFont val="Arial"/>
        <family val="2"/>
      </rPr>
      <t xml:space="preserve"> </t>
    </r>
    <r>
      <rPr>
        <i/>
        <sz val="10"/>
        <rFont val="Arial"/>
        <family val="2"/>
      </rPr>
      <t>c</t>
    </r>
    <r>
      <rPr>
        <i/>
        <sz val="9"/>
        <rFont val="Arial"/>
        <family val="2"/>
      </rPr>
      <t>p</t>
    </r>
  </si>
  <si>
    <r>
      <t xml:space="preserve">Thickness, </t>
    </r>
    <r>
      <rPr>
        <sz val="12"/>
        <rFont val="Arial"/>
        <family val="2"/>
      </rPr>
      <t>d</t>
    </r>
    <r>
      <rPr>
        <i/>
        <sz val="9"/>
        <rFont val="Arial"/>
        <family val="2"/>
      </rPr>
      <t>p</t>
    </r>
  </si>
  <si>
    <r>
      <t>Thermal conductivity,</t>
    </r>
    <r>
      <rPr>
        <sz val="12"/>
        <rFont val="Arial"/>
        <family val="0"/>
      </rPr>
      <t xml:space="preserve"> </t>
    </r>
    <r>
      <rPr>
        <sz val="12"/>
        <rFont val="Symbol"/>
        <family val="1"/>
      </rPr>
      <t>l</t>
    </r>
    <r>
      <rPr>
        <i/>
        <sz val="9"/>
        <rFont val="Arial"/>
        <family val="2"/>
      </rPr>
      <t>p</t>
    </r>
  </si>
  <si>
    <t>Bare steel</t>
  </si>
  <si>
    <r>
      <t xml:space="preserve"> </t>
    </r>
    <r>
      <rPr>
        <sz val="12"/>
        <color indexed="8"/>
        <rFont val="Symbol"/>
        <family val="1"/>
      </rPr>
      <t>q</t>
    </r>
    <r>
      <rPr>
        <sz val="10"/>
        <color indexed="8"/>
        <rFont val="Arial"/>
        <family val="2"/>
      </rPr>
      <t xml:space="preserve"> ISO</t>
    </r>
  </si>
  <si>
    <r>
      <t xml:space="preserve"> </t>
    </r>
    <r>
      <rPr>
        <sz val="12"/>
        <rFont val="Symbol"/>
        <family val="1"/>
      </rPr>
      <t>q</t>
    </r>
    <r>
      <rPr>
        <b/>
        <sz val="10"/>
        <rFont val="Arial"/>
        <family val="0"/>
      </rPr>
      <t xml:space="preserve"> </t>
    </r>
    <r>
      <rPr>
        <sz val="10"/>
        <rFont val="Arial"/>
        <family val="2"/>
      </rPr>
      <t>steel</t>
    </r>
  </si>
  <si>
    <t>Protected member</t>
  </si>
  <si>
    <r>
      <t>cpa(</t>
    </r>
    <r>
      <rPr>
        <sz val="12"/>
        <rFont val="Symbol"/>
        <family val="1"/>
      </rPr>
      <t>q</t>
    </r>
    <r>
      <rPr>
        <sz val="10"/>
        <rFont val="Arial"/>
        <family val="0"/>
      </rPr>
      <t>)</t>
    </r>
  </si>
  <si>
    <t>Section factor, Ap/V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</si>
</sst>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Fr.&quot;#,##0;\-&quot;Fr.&quot;#,##0"/>
    <numFmt numFmtId="197" formatCode="&quot;Fr.&quot;#,##0;[Red]\-&quot;Fr.&quot;#,##0"/>
    <numFmt numFmtId="198" formatCode="&quot;Fr.&quot;#,##0.00;\-&quot;Fr.&quot;#,##0.00"/>
    <numFmt numFmtId="199" formatCode="&quot;Fr.&quot;#,##0.00;[Red]\-&quot;Fr.&quot;#,##0.00"/>
    <numFmt numFmtId="200" formatCode="_-&quot;Fr.&quot;* #,##0_-;\-&quot;Fr.&quot;* #,##0_-;_-&quot;Fr.&quot;* &quot;-&quot;_-;_-@_-"/>
    <numFmt numFmtId="201" formatCode="_-* #,##0_-;\-* #,##0_-;_-* &quot;-&quot;_-;_-@_-"/>
    <numFmt numFmtId="202" formatCode="_-&quot;Fr.&quot;* #,##0.00_-;\-&quot;Fr.&quot;* #,##0.00_-;_-&quot;Fr.&quot;* &quot;-&quot;??_-;_-@_-"/>
    <numFmt numFmtId="203" formatCode="_-* #,##0.00_-;\-* #,##0.00_-;_-* &quot;-&quot;??_-;_-@_-"/>
    <numFmt numFmtId="204" formatCode="0.00000"/>
    <numFmt numFmtId="205" formatCode="0.0&quot; kg&quot;"/>
    <numFmt numFmtId="206" formatCode="0.0"/>
    <numFmt numFmtId="207" formatCode="0.000"/>
    <numFmt numFmtId="208" formatCode="#,##0\ &quot;F&quot;;\-#,##0\ &quot;F&quot;"/>
    <numFmt numFmtId="209" formatCode="#,##0\ &quot;F&quot;;[Red]\-#,##0\ &quot;F&quot;"/>
    <numFmt numFmtId="210" formatCode="#,##0.00\ &quot;F&quot;;\-#,##0.00\ &quot;F&quot;"/>
    <numFmt numFmtId="211" formatCode="#,##0.00\ &quot;F&quot;;[Red]\-#,##0.00\ &quot;F&quot;"/>
    <numFmt numFmtId="212" formatCode="_-* #,##0\ &quot;F&quot;_-;\-* #,##0\ &quot;F&quot;_-;_-* &quot;-&quot;\ &quot;F&quot;_-;_-@_-"/>
    <numFmt numFmtId="213" formatCode="_-* #,##0\ _F_-;\-* #,##0\ _F_-;_-* &quot;-&quot;\ _F_-;_-@_-"/>
    <numFmt numFmtId="214" formatCode="_-* #,##0.00\ &quot;F&quot;_-;\-* #,##0.00\ &quot;F&quot;_-;_-* &quot;-&quot;??\ &quot;F&quot;_-;_-@_-"/>
    <numFmt numFmtId="215" formatCode="_-* #,##0.00\ _F_-;\-* #,##0.00\ _F_-;_-* &quot;-&quot;??\ _F_-;_-@_-"/>
    <numFmt numFmtId="216" formatCode="0.000000"/>
    <numFmt numFmtId="217" formatCode="0.0000"/>
    <numFmt numFmtId="218" formatCode="0.0000000"/>
  </numFmts>
  <fonts count="18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sz val="12"/>
      <name val="Symbol"/>
      <family val="1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u val="single"/>
      <sz val="10"/>
      <name val="Arial"/>
      <family val="2"/>
    </font>
    <font>
      <sz val="10.25"/>
      <name val="Arial"/>
      <family val="2"/>
    </font>
    <font>
      <sz val="9.5"/>
      <name val="Arial"/>
      <family val="2"/>
    </font>
    <font>
      <sz val="10.75"/>
      <name val="Arial"/>
      <family val="2"/>
    </font>
    <font>
      <sz val="17.75"/>
      <name val="Arial"/>
      <family val="2"/>
    </font>
    <font>
      <i/>
      <sz val="16"/>
      <name val="Arial"/>
      <family val="2"/>
    </font>
    <font>
      <sz val="12"/>
      <color indexed="8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left"/>
    </xf>
    <xf numFmtId="0" fontId="0" fillId="0" borderId="2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07" fontId="0" fillId="0" borderId="0" xfId="0" applyNumberFormat="1" applyBorder="1" applyAlignment="1">
      <alignment/>
    </xf>
    <xf numFmtId="206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 horizontal="center"/>
    </xf>
    <xf numFmtId="20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2" fontId="9" fillId="0" borderId="3" xfId="0" applyNumberFormat="1" applyFont="1" applyBorder="1" applyAlignment="1">
      <alignment horizontal="left"/>
    </xf>
    <xf numFmtId="206" fontId="0" fillId="0" borderId="1" xfId="0" applyNumberFormat="1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206" fontId="0" fillId="0" borderId="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7" xfId="0" applyBorder="1" applyAlignment="1" quotePrefix="1">
      <alignment horizontal="left"/>
    </xf>
    <xf numFmtId="1" fontId="0" fillId="0" borderId="4" xfId="0" applyNumberFormat="1" applyBorder="1" applyAlignment="1">
      <alignment horizontal="right"/>
    </xf>
    <xf numFmtId="0" fontId="0" fillId="0" borderId="8" xfId="0" applyBorder="1" applyAlignment="1">
      <alignment horizontal="left"/>
    </xf>
    <xf numFmtId="0" fontId="14" fillId="3" borderId="0" xfId="0" applyFont="1" applyFill="1" applyAlignment="1">
      <alignment/>
    </xf>
    <xf numFmtId="0" fontId="0" fillId="3" borderId="0" xfId="0" applyFill="1" applyAlignment="1">
      <alignment/>
    </xf>
    <xf numFmtId="207" fontId="0" fillId="0" borderId="0" xfId="0" applyNumberForma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06" fontId="0" fillId="0" borderId="0" xfId="0" applyNumberFormat="1" applyAlignment="1">
      <alignment horizontal="center"/>
    </xf>
  </cellXfs>
  <cellStyles count="12">
    <cellStyle name="Normal" xfId="0"/>
    <cellStyle name="Followed Hyperlink" xfId="15"/>
    <cellStyle name="Hyperlink" xfId="16"/>
    <cellStyle name="Comma" xfId="17"/>
    <cellStyle name="Comma [0]" xfId="18"/>
    <cellStyle name="Milliers [0]_Classeur3 Graphique 1" xfId="19"/>
    <cellStyle name="Milliers_Classeur3 Graphique 1" xfId="20"/>
    <cellStyle name="Monétaire [0]_Classeur3 Graphique 1" xfId="21"/>
    <cellStyle name="Monétaire_Classeur3 Graphique 1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5"/>
          <c:y val="0"/>
          <c:w val="0.86325"/>
          <c:h val="0.88"/>
        </c:manualLayout>
      </c:layout>
      <c:scatterChart>
        <c:scatterStyle val="lineMarker"/>
        <c:varyColors val="0"/>
        <c:ser>
          <c:idx val="0"/>
          <c:order val="0"/>
          <c:tx>
            <c:v>ISO-834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Heating_models!$E$38:$E$1288</c:f>
              <c:numCache/>
            </c:numRef>
          </c:xVal>
          <c:yVal>
            <c:numRef>
              <c:f>Heating_models!$F$38:$F$1288</c:f>
              <c:numCache/>
            </c:numRef>
          </c:yVal>
          <c:smooth val="1"/>
        </c:ser>
        <c:ser>
          <c:idx val="1"/>
          <c:order val="1"/>
          <c:tx>
            <c:v>Bare steel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Heating_models!$E$38:$E$1288</c:f>
              <c:numCache/>
            </c:numRef>
          </c:xVal>
          <c:yVal>
            <c:numRef>
              <c:f>Heating_models!$G$38:$G$1288</c:f>
              <c:numCache/>
            </c:numRef>
          </c:yVal>
          <c:smooth val="1"/>
        </c:ser>
        <c:ser>
          <c:idx val="2"/>
          <c:order val="2"/>
          <c:tx>
            <c:v>Protected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Heating_models!$E$38:$E$1288</c:f>
              <c:numCache/>
            </c:numRef>
          </c:xVal>
          <c:yVal>
            <c:numRef>
              <c:f>Heating_models!$L$38:$L$1288</c:f>
              <c:numCache/>
            </c:numRef>
          </c:yVal>
          <c:smooth val="1"/>
        </c:ser>
        <c:axId val="37908892"/>
        <c:axId val="13323197"/>
      </c:scatterChart>
      <c:valAx>
        <c:axId val="37908892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3323197"/>
        <c:crossesAt val="0"/>
        <c:crossBetween val="midCat"/>
        <c:dispUnits/>
        <c:majorUnit val="30"/>
      </c:valAx>
      <c:valAx>
        <c:axId val="13323197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7908892"/>
        <c:crossesAt val="0"/>
        <c:crossBetween val="midCat"/>
        <c:dispUnits/>
      </c:valAx>
    </c:plotArea>
    <c:legend>
      <c:legendPos val="r"/>
      <c:layout>
        <c:manualLayout>
          <c:xMode val="edge"/>
          <c:yMode val="edge"/>
          <c:x val="0.68775"/>
          <c:y val="0.6122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3</xdr:row>
      <xdr:rowOff>9525</xdr:rowOff>
    </xdr:from>
    <xdr:to>
      <xdr:col>9</xdr:col>
      <xdr:colOff>409575</xdr:colOff>
      <xdr:row>27</xdr:row>
      <xdr:rowOff>123825</xdr:rowOff>
    </xdr:to>
    <xdr:graphicFrame>
      <xdr:nvGraphicFramePr>
        <xdr:cNvPr id="1" name="Chart 2"/>
        <xdr:cNvGraphicFramePr/>
      </xdr:nvGraphicFramePr>
      <xdr:xfrm>
        <a:off x="3390900" y="752475"/>
        <a:ext cx="40195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workbookViewId="0" topLeftCell="A1">
      <selection activeCell="I23" sqref="I23"/>
    </sheetView>
  </sheetViews>
  <sheetFormatPr defaultColWidth="9.140625" defaultRowHeight="12.75"/>
  <cols>
    <col min="1" max="1" width="7.7109375" style="4" customWidth="1"/>
    <col min="2" max="2" width="21.00390625" style="4" bestFit="1" customWidth="1"/>
    <col min="3" max="3" width="6.57421875" style="4" customWidth="1"/>
    <col min="4" max="4" width="6.28125" style="7" bestFit="1" customWidth="1"/>
    <col min="5" max="5" width="12.8515625" style="4" customWidth="1"/>
    <col min="6" max="6" width="5.00390625" style="4" bestFit="1" customWidth="1"/>
    <col min="7" max="7" width="14.8515625" style="4" bestFit="1" customWidth="1"/>
    <col min="8" max="8" width="9.28125" style="4" customWidth="1"/>
    <col min="9" max="9" width="14.421875" style="4" bestFit="1" customWidth="1"/>
    <col min="10" max="16384" width="11.421875" style="4" customWidth="1"/>
  </cols>
  <sheetData>
    <row r="1" spans="1:8" ht="15" customHeight="1">
      <c r="A1"/>
      <c r="B1"/>
      <c r="C1"/>
      <c r="D1"/>
      <c r="E1"/>
      <c r="F1"/>
      <c r="G1"/>
      <c r="H1"/>
    </row>
    <row r="2" spans="1:8" ht="15" customHeight="1">
      <c r="A2"/>
      <c r="B2"/>
      <c r="C2"/>
      <c r="D2"/>
      <c r="E2"/>
      <c r="F2"/>
      <c r="G2"/>
      <c r="H2"/>
    </row>
    <row r="3" spans="1:8" ht="15" customHeight="1">
      <c r="A3"/>
      <c r="B3"/>
      <c r="C3"/>
      <c r="D3"/>
      <c r="E3"/>
      <c r="F3"/>
      <c r="G3"/>
      <c r="H3"/>
    </row>
    <row r="4" spans="1:8" ht="13.5" customHeight="1">
      <c r="A4"/>
      <c r="B4"/>
      <c r="C4"/>
      <c r="D4"/>
      <c r="E4"/>
      <c r="F4"/>
      <c r="G4"/>
      <c r="H4"/>
    </row>
    <row r="5" spans="1:8" ht="13.5" customHeight="1">
      <c r="A5"/>
      <c r="B5"/>
      <c r="C5"/>
      <c r="D5"/>
      <c r="E5"/>
      <c r="F5"/>
      <c r="G5"/>
      <c r="H5"/>
    </row>
    <row r="6" spans="1:8" ht="13.5" customHeight="1">
      <c r="A6"/>
      <c r="B6"/>
      <c r="C6"/>
      <c r="D6"/>
      <c r="E6"/>
      <c r="F6"/>
      <c r="G6"/>
      <c r="H6"/>
    </row>
    <row r="7" spans="1:8" ht="13.5" customHeight="1">
      <c r="A7"/>
      <c r="B7"/>
      <c r="C7"/>
      <c r="D7"/>
      <c r="E7"/>
      <c r="F7"/>
      <c r="G7"/>
      <c r="H7"/>
    </row>
    <row r="8" spans="1:8" ht="13.5" customHeight="1">
      <c r="A8"/>
      <c r="B8"/>
      <c r="C8"/>
      <c r="D8"/>
      <c r="E8"/>
      <c r="F8"/>
      <c r="G8"/>
      <c r="H8"/>
    </row>
    <row r="9" spans="1:8" ht="13.5" customHeight="1">
      <c r="A9"/>
      <c r="B9"/>
      <c r="C9"/>
      <c r="D9"/>
      <c r="E9"/>
      <c r="F9"/>
      <c r="G9"/>
      <c r="H9"/>
    </row>
    <row r="10" spans="1:8" ht="13.5" customHeight="1">
      <c r="A10"/>
      <c r="B10"/>
      <c r="C10"/>
      <c r="D10"/>
      <c r="E10"/>
      <c r="F10"/>
      <c r="G10"/>
      <c r="H10"/>
    </row>
    <row r="11" spans="1:8" ht="13.5" customHeight="1">
      <c r="A11"/>
      <c r="B11"/>
      <c r="C11"/>
      <c r="D11"/>
      <c r="E11"/>
      <c r="F11"/>
      <c r="G11"/>
      <c r="H11"/>
    </row>
    <row r="12" spans="1:8" ht="13.5" customHeight="1">
      <c r="A12"/>
      <c r="B12"/>
      <c r="C12"/>
      <c r="D12"/>
      <c r="E12"/>
      <c r="F12"/>
      <c r="G12"/>
      <c r="H12"/>
    </row>
    <row r="13" spans="1:8" ht="13.5" customHeight="1">
      <c r="A13"/>
      <c r="B13"/>
      <c r="C13"/>
      <c r="D13"/>
      <c r="E13"/>
      <c r="F13"/>
      <c r="G13"/>
      <c r="H13"/>
    </row>
    <row r="14" spans="1:8" ht="13.5" customHeight="1">
      <c r="A14"/>
      <c r="B14"/>
      <c r="C14"/>
      <c r="D14"/>
      <c r="E14"/>
      <c r="F14"/>
      <c r="G14"/>
      <c r="H14"/>
    </row>
    <row r="15" spans="1:8" ht="13.5" customHeight="1">
      <c r="A15"/>
      <c r="B15"/>
      <c r="C15"/>
      <c r="D15"/>
      <c r="E15"/>
      <c r="F15"/>
      <c r="G15"/>
      <c r="H15"/>
    </row>
    <row r="16" spans="1:8" ht="13.5" customHeight="1">
      <c r="A16"/>
      <c r="B16"/>
      <c r="C16"/>
      <c r="D16"/>
      <c r="E16"/>
      <c r="F16"/>
      <c r="G16"/>
      <c r="H16"/>
    </row>
    <row r="17" spans="1:8" ht="13.5" customHeight="1">
      <c r="A17"/>
      <c r="B17"/>
      <c r="C17"/>
      <c r="D17"/>
      <c r="E17"/>
      <c r="F17"/>
      <c r="G17"/>
      <c r="H17"/>
    </row>
    <row r="18" spans="1:8" ht="13.5" customHeight="1">
      <c r="A18"/>
      <c r="B18"/>
      <c r="C18"/>
      <c r="D18"/>
      <c r="E18"/>
      <c r="F18"/>
      <c r="G18"/>
      <c r="H18"/>
    </row>
    <row r="19" spans="1:8" ht="13.5" customHeight="1">
      <c r="A19"/>
      <c r="B19"/>
      <c r="C19"/>
      <c r="D19"/>
      <c r="E19"/>
      <c r="F19"/>
      <c r="G19"/>
      <c r="H19"/>
    </row>
    <row r="20" spans="1:8" ht="13.5" customHeight="1">
      <c r="A20"/>
      <c r="B20"/>
      <c r="C20"/>
      <c r="D20"/>
      <c r="E20"/>
      <c r="F20"/>
      <c r="G20"/>
      <c r="H20"/>
    </row>
    <row r="21" spans="1:8" ht="13.5" customHeight="1">
      <c r="A21"/>
      <c r="B21"/>
      <c r="C21"/>
      <c r="D21"/>
      <c r="E21"/>
      <c r="F21"/>
      <c r="G21"/>
      <c r="H21"/>
    </row>
    <row r="22" spans="1:8" ht="13.5" customHeight="1">
      <c r="A22"/>
      <c r="B22"/>
      <c r="C22"/>
      <c r="D22"/>
      <c r="E22"/>
      <c r="F22"/>
      <c r="G22"/>
      <c r="H22"/>
    </row>
    <row r="23" spans="1:8" ht="13.5" customHeight="1">
      <c r="A23"/>
      <c r="B23"/>
      <c r="C23"/>
      <c r="D23"/>
      <c r="E23"/>
      <c r="F23"/>
      <c r="G23"/>
      <c r="H23"/>
    </row>
    <row r="24" spans="1:8" ht="13.5" customHeight="1">
      <c r="A24"/>
      <c r="B24"/>
      <c r="C24"/>
      <c r="D24"/>
      <c r="E24"/>
      <c r="F24"/>
      <c r="G24"/>
      <c r="H24"/>
    </row>
    <row r="25" spans="1:8" ht="13.5" customHeight="1">
      <c r="A25"/>
      <c r="B25"/>
      <c r="C25"/>
      <c r="D25"/>
      <c r="E25"/>
      <c r="F25"/>
      <c r="G25"/>
      <c r="H25"/>
    </row>
    <row r="26" spans="1:8" ht="13.5" customHeight="1">
      <c r="A26"/>
      <c r="B26"/>
      <c r="C26"/>
      <c r="D26"/>
      <c r="E26"/>
      <c r="F26"/>
      <c r="G26"/>
      <c r="H26"/>
    </row>
    <row r="27" spans="1:8" ht="13.5" customHeight="1">
      <c r="A27"/>
      <c r="B27"/>
      <c r="C27"/>
      <c r="D27"/>
      <c r="E27"/>
      <c r="F27"/>
      <c r="G27"/>
      <c r="H27"/>
    </row>
    <row r="28" spans="1:8" ht="13.5" customHeight="1">
      <c r="A28"/>
      <c r="B28"/>
      <c r="C28"/>
      <c r="D28"/>
      <c r="E28"/>
      <c r="F28"/>
      <c r="G28"/>
      <c r="H28"/>
    </row>
    <row r="29" spans="1:8" ht="13.5" customHeight="1">
      <c r="A29"/>
      <c r="B29"/>
      <c r="C29"/>
      <c r="D29"/>
      <c r="E29"/>
      <c r="F29"/>
      <c r="G29"/>
      <c r="H29"/>
    </row>
    <row r="30" spans="1:8" ht="13.5" customHeight="1">
      <c r="A30"/>
      <c r="B30"/>
      <c r="C30"/>
      <c r="D30"/>
      <c r="E30"/>
      <c r="F30"/>
      <c r="G30"/>
      <c r="H30"/>
    </row>
    <row r="31" spans="1:8" ht="13.5" customHeight="1">
      <c r="A31"/>
      <c r="B31"/>
      <c r="C31"/>
      <c r="D31"/>
      <c r="E31"/>
      <c r="F31"/>
      <c r="G31"/>
      <c r="H31"/>
    </row>
    <row r="32" spans="1:8" ht="13.5" customHeight="1">
      <c r="A32"/>
      <c r="B32"/>
      <c r="C32"/>
      <c r="D32"/>
      <c r="E32"/>
      <c r="F32"/>
      <c r="G32"/>
      <c r="H32"/>
    </row>
    <row r="33" spans="1:8" ht="13.5" customHeight="1">
      <c r="A33"/>
      <c r="B33"/>
      <c r="C33"/>
      <c r="D33"/>
      <c r="E33"/>
      <c r="F33"/>
      <c r="G33"/>
      <c r="H33"/>
    </row>
    <row r="34" spans="1:8" ht="13.5" customHeight="1">
      <c r="A34"/>
      <c r="B34"/>
      <c r="C34"/>
      <c r="D34"/>
      <c r="E34"/>
      <c r="F34"/>
      <c r="G34"/>
      <c r="H34"/>
    </row>
    <row r="35" spans="1:8" ht="13.5" customHeight="1">
      <c r="A35"/>
      <c r="B35"/>
      <c r="C35"/>
      <c r="D35"/>
      <c r="E35"/>
      <c r="F35"/>
      <c r="G35"/>
      <c r="H35"/>
    </row>
    <row r="36" spans="1:8" ht="13.5" customHeight="1">
      <c r="A36"/>
      <c r="B36"/>
      <c r="C36"/>
      <c r="D36"/>
      <c r="E36"/>
      <c r="F36"/>
      <c r="G36"/>
      <c r="H36"/>
    </row>
    <row r="37" spans="1:8" ht="13.5" customHeight="1">
      <c r="A37"/>
      <c r="B37"/>
      <c r="C37"/>
      <c r="D37"/>
      <c r="E37"/>
      <c r="F37"/>
      <c r="G37"/>
      <c r="H37"/>
    </row>
    <row r="38" spans="1:8" ht="13.5" customHeight="1">
      <c r="A38"/>
      <c r="B38"/>
      <c r="C38"/>
      <c r="D38"/>
      <c r="E38"/>
      <c r="F38"/>
      <c r="G38"/>
      <c r="H38"/>
    </row>
    <row r="39" spans="1:8" ht="13.5" customHeight="1">
      <c r="A39"/>
      <c r="B39"/>
      <c r="C39"/>
      <c r="D39"/>
      <c r="E39"/>
      <c r="F39"/>
      <c r="G39"/>
      <c r="H39"/>
    </row>
    <row r="40" spans="1:8" ht="13.5" customHeight="1">
      <c r="A40"/>
      <c r="B40"/>
      <c r="C40"/>
      <c r="D40"/>
      <c r="E40"/>
      <c r="F40"/>
      <c r="G40"/>
      <c r="H40"/>
    </row>
    <row r="41" spans="1:8" ht="13.5" customHeight="1">
      <c r="A41"/>
      <c r="B41"/>
      <c r="C41"/>
      <c r="D41"/>
      <c r="E41"/>
      <c r="F41"/>
      <c r="G41"/>
      <c r="H41"/>
    </row>
    <row r="42" spans="1:9" ht="13.5" customHeight="1">
      <c r="A42"/>
      <c r="B42"/>
      <c r="C42"/>
      <c r="D42"/>
      <c r="E42"/>
      <c r="F42"/>
      <c r="G42"/>
      <c r="H42"/>
      <c r="I42" s="10"/>
    </row>
    <row r="43" spans="1:8" ht="13.5" customHeight="1">
      <c r="A43"/>
      <c r="B43"/>
      <c r="C43"/>
      <c r="D43"/>
      <c r="E43"/>
      <c r="F43"/>
      <c r="G43"/>
      <c r="H43"/>
    </row>
    <row r="44" spans="1:8" ht="13.5" customHeight="1">
      <c r="A44"/>
      <c r="B44"/>
      <c r="C44"/>
      <c r="D44"/>
      <c r="E44"/>
      <c r="F44"/>
      <c r="G44"/>
      <c r="H44"/>
    </row>
    <row r="45" spans="1:8" ht="13.5" customHeight="1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5" ht="12.75">
      <c r="A55" s="15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2" r:id="rId1"/>
  <headerFooter alignWithMargins="0">
    <oddFooter>&amp;L&amp;D&amp;R&amp;F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C12" sqref="C12"/>
    </sheetView>
  </sheetViews>
  <sheetFormatPr defaultColWidth="9.140625" defaultRowHeight="12.75"/>
  <cols>
    <col min="1" max="4" width="11.421875" style="33" customWidth="1"/>
    <col min="5" max="16384" width="11.421875" style="0" customWidth="1"/>
  </cols>
  <sheetData>
    <row r="1" spans="1:8" s="34" customFormat="1" ht="15" customHeight="1">
      <c r="A1"/>
      <c r="B1"/>
      <c r="C1"/>
      <c r="D1"/>
      <c r="E1"/>
      <c r="F1"/>
      <c r="G1"/>
      <c r="H1"/>
    </row>
    <row r="2" spans="1:8" s="34" customFormat="1" ht="15" customHeight="1">
      <c r="A2"/>
      <c r="B2"/>
      <c r="C2"/>
      <c r="D2"/>
      <c r="E2"/>
      <c r="F2"/>
      <c r="G2"/>
      <c r="H2"/>
    </row>
    <row r="3" spans="1:8" s="34" customFormat="1" ht="15" customHeight="1">
      <c r="A3"/>
      <c r="B3"/>
      <c r="C3"/>
      <c r="D3"/>
      <c r="E3"/>
      <c r="F3"/>
      <c r="G3"/>
      <c r="H3"/>
    </row>
    <row r="4" spans="1:8" s="34" customFormat="1" ht="15" customHeight="1">
      <c r="A4"/>
      <c r="B4"/>
      <c r="C4"/>
      <c r="D4"/>
      <c r="E4"/>
      <c r="F4"/>
      <c r="G4"/>
      <c r="H4"/>
    </row>
    <row r="5" spans="1:8" s="34" customFormat="1" ht="15" customHeight="1">
      <c r="A5"/>
      <c r="B5"/>
      <c r="C5"/>
      <c r="D5"/>
      <c r="E5"/>
      <c r="F5"/>
      <c r="G5"/>
      <c r="H5"/>
    </row>
    <row r="6" spans="1:8" s="34" customFormat="1" ht="15" customHeight="1">
      <c r="A6"/>
      <c r="B6"/>
      <c r="C6"/>
      <c r="D6"/>
      <c r="E6"/>
      <c r="F6"/>
      <c r="G6"/>
      <c r="H6"/>
    </row>
    <row r="7" spans="1:8" s="34" customFormat="1" ht="15" customHeight="1">
      <c r="A7"/>
      <c r="B7"/>
      <c r="C7"/>
      <c r="D7"/>
      <c r="E7"/>
      <c r="F7"/>
      <c r="G7"/>
      <c r="H7"/>
    </row>
    <row r="8" spans="1:8" s="34" customFormat="1" ht="15" customHeight="1">
      <c r="A8"/>
      <c r="B8"/>
      <c r="C8"/>
      <c r="D8"/>
      <c r="E8"/>
      <c r="F8"/>
      <c r="G8"/>
      <c r="H8"/>
    </row>
    <row r="9" spans="1:8" s="34" customFormat="1" ht="15" customHeight="1">
      <c r="A9"/>
      <c r="B9"/>
      <c r="C9"/>
      <c r="D9"/>
      <c r="E9"/>
      <c r="F9"/>
      <c r="G9"/>
      <c r="H9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74"/>
  <sheetViews>
    <sheetView tabSelected="1" workbookViewId="0" topLeftCell="A1">
      <selection activeCell="K7" sqref="K7"/>
    </sheetView>
  </sheetViews>
  <sheetFormatPr defaultColWidth="9.140625" defaultRowHeight="12.75"/>
  <cols>
    <col min="1" max="1" width="25.421875" style="17" bestFit="1" customWidth="1"/>
    <col min="2" max="2" width="8.28125" style="17" bestFit="1" customWidth="1"/>
    <col min="3" max="3" width="7.00390625" style="5" bestFit="1" customWidth="1"/>
    <col min="4" max="4" width="10.7109375" style="12" customWidth="1"/>
    <col min="5" max="5" width="10.7109375" style="4" customWidth="1"/>
    <col min="6" max="6" width="10.7109375" style="17" customWidth="1"/>
    <col min="7" max="8" width="10.7109375" style="4" customWidth="1"/>
    <col min="9" max="9" width="10.7109375" style="5" customWidth="1"/>
    <col min="10" max="10" width="10.7109375" style="4" customWidth="1"/>
    <col min="11" max="11" width="10.7109375" style="5" customWidth="1"/>
    <col min="12" max="12" width="10.7109375" style="11" customWidth="1"/>
    <col min="13" max="13" width="10.7109375" style="4" customWidth="1"/>
    <col min="14" max="14" width="6.7109375" style="4" bestFit="1" customWidth="1"/>
    <col min="15" max="15" width="11.421875" style="4" customWidth="1"/>
    <col min="16" max="16" width="5.57421875" style="18" bestFit="1" customWidth="1"/>
    <col min="17" max="17" width="9.140625" style="19" bestFit="1" customWidth="1"/>
    <col min="18" max="18" width="7.8515625" style="4" customWidth="1"/>
    <col min="19" max="21" width="11.421875" style="4" customWidth="1"/>
    <col min="22" max="22" width="12.28125" style="11" bestFit="1" customWidth="1"/>
    <col min="23" max="16384" width="11.421875" style="4" customWidth="1"/>
  </cols>
  <sheetData>
    <row r="1" spans="1:29" ht="19.5" customHeight="1">
      <c r="A1" s="45" t="s">
        <v>13</v>
      </c>
      <c r="B1" s="46"/>
      <c r="C1" s="46"/>
      <c r="D1" s="46"/>
      <c r="E1" s="46"/>
      <c r="F1" s="46"/>
      <c r="L1" s="4"/>
      <c r="N1" s="11"/>
      <c r="P1" s="4"/>
      <c r="Q1" s="4"/>
      <c r="V1" s="4"/>
      <c r="AC1" s="11"/>
    </row>
    <row r="2" spans="1:29" ht="26.25" customHeight="1">
      <c r="A2"/>
      <c r="B2"/>
      <c r="C2"/>
      <c r="D2"/>
      <c r="E2"/>
      <c r="F2"/>
      <c r="M2"/>
      <c r="N2"/>
      <c r="P2" s="4"/>
      <c r="Q2" s="4"/>
      <c r="V2" s="4"/>
      <c r="AC2" s="11"/>
    </row>
    <row r="3" spans="1:29" ht="12.75">
      <c r="A3"/>
      <c r="B3"/>
      <c r="C3"/>
      <c r="D3"/>
      <c r="E3"/>
      <c r="F3"/>
      <c r="M3"/>
      <c r="N3"/>
      <c r="P3" s="4"/>
      <c r="Q3" s="4"/>
      <c r="V3" s="4"/>
      <c r="AC3" s="11"/>
    </row>
    <row r="4" spans="4:29" ht="12.75">
      <c r="D4"/>
      <c r="E4"/>
      <c r="F4"/>
      <c r="M4"/>
      <c r="N4"/>
      <c r="P4" s="4"/>
      <c r="Q4" s="4"/>
      <c r="V4" s="4"/>
      <c r="AC4" s="11"/>
    </row>
    <row r="5" spans="4:29" ht="12.75">
      <c r="D5"/>
      <c r="E5"/>
      <c r="F5"/>
      <c r="G5"/>
      <c r="H5"/>
      <c r="I5" s="33"/>
      <c r="J5"/>
      <c r="K5" s="33"/>
      <c r="M5"/>
      <c r="N5"/>
      <c r="P5" s="4"/>
      <c r="Q5" s="4"/>
      <c r="V5" s="4"/>
      <c r="AC5" s="11"/>
    </row>
    <row r="6" spans="4:29" ht="13.5" thickBot="1">
      <c r="D6"/>
      <c r="E6"/>
      <c r="F6"/>
      <c r="G6"/>
      <c r="H6"/>
      <c r="I6" s="33"/>
      <c r="J6"/>
      <c r="K6" s="33"/>
      <c r="M6"/>
      <c r="N6"/>
      <c r="P6" s="4"/>
      <c r="Q6" s="4"/>
      <c r="V6" s="4"/>
      <c r="AC6" s="11"/>
    </row>
    <row r="7" spans="1:29" ht="12.75">
      <c r="A7" s="29" t="s">
        <v>6</v>
      </c>
      <c r="B7" s="39"/>
      <c r="C7" s="37"/>
      <c r="D7"/>
      <c r="E7"/>
      <c r="F7"/>
      <c r="G7"/>
      <c r="H7"/>
      <c r="I7" s="33"/>
      <c r="J7"/>
      <c r="K7" s="33"/>
      <c r="L7" s="4"/>
      <c r="M7"/>
      <c r="N7"/>
      <c r="P7" s="4"/>
      <c r="Q7" s="4"/>
      <c r="V7" s="4"/>
      <c r="AC7" s="11"/>
    </row>
    <row r="8" spans="1:29" ht="12.75">
      <c r="A8" s="30" t="s">
        <v>12</v>
      </c>
      <c r="B8" s="35">
        <v>137.278</v>
      </c>
      <c r="C8" s="40" t="s">
        <v>7</v>
      </c>
      <c r="D8"/>
      <c r="E8"/>
      <c r="F8"/>
      <c r="G8"/>
      <c r="H8"/>
      <c r="I8" s="33"/>
      <c r="J8"/>
      <c r="K8" s="33"/>
      <c r="L8" s="4"/>
      <c r="M8"/>
      <c r="N8"/>
      <c r="Q8" s="4"/>
      <c r="V8" s="4"/>
      <c r="AC8" s="11"/>
    </row>
    <row r="9" spans="1:14" ht="15.75">
      <c r="A9" s="8" t="s">
        <v>15</v>
      </c>
      <c r="B9" s="5">
        <v>7850</v>
      </c>
      <c r="C9" s="41" t="s">
        <v>4</v>
      </c>
      <c r="D9"/>
      <c r="E9"/>
      <c r="F9"/>
      <c r="G9" s="6"/>
      <c r="H9" s="28">
        <f>IF($H$8&gt;4,"height cannot be greater than 4 !!","")</f>
      </c>
      <c r="J9" s="12"/>
      <c r="M9"/>
      <c r="N9"/>
    </row>
    <row r="10" spans="1:6" ht="15.75">
      <c r="A10" s="31" t="s">
        <v>14</v>
      </c>
      <c r="B10" s="5">
        <v>0.5</v>
      </c>
      <c r="C10" s="42" t="s">
        <v>8</v>
      </c>
      <c r="D10"/>
      <c r="E10"/>
      <c r="F10"/>
    </row>
    <row r="11" spans="1:6" ht="16.5" thickBot="1">
      <c r="A11" s="43" t="s">
        <v>16</v>
      </c>
      <c r="B11" s="16">
        <v>25</v>
      </c>
      <c r="C11" s="44" t="s">
        <v>9</v>
      </c>
      <c r="D11"/>
      <c r="E11"/>
      <c r="F11"/>
    </row>
    <row r="12" spans="4:6" ht="12.75">
      <c r="D12"/>
      <c r="E12"/>
      <c r="F12"/>
    </row>
    <row r="13" spans="4:6" ht="12.75">
      <c r="D13"/>
      <c r="E13"/>
      <c r="F13"/>
    </row>
    <row r="14" spans="4:6" ht="12.75">
      <c r="D14"/>
      <c r="E14"/>
      <c r="F14"/>
    </row>
    <row r="15" spans="4:6" ht="12.75">
      <c r="D15"/>
      <c r="E15"/>
      <c r="F15"/>
    </row>
    <row r="16" spans="1:13" ht="12.75">
      <c r="A16"/>
      <c r="B16"/>
      <c r="C16"/>
      <c r="D16"/>
      <c r="E16"/>
      <c r="F16"/>
      <c r="I16" s="21"/>
      <c r="J16" s="22"/>
      <c r="K16" s="27"/>
      <c r="L16" s="20"/>
      <c r="M16" s="22"/>
    </row>
    <row r="17" spans="4:18" ht="12.75">
      <c r="D17"/>
      <c r="E17"/>
      <c r="F17"/>
      <c r="I17" s="21"/>
      <c r="J17" s="23"/>
      <c r="K17" s="27"/>
      <c r="L17" s="24"/>
      <c r="M17" s="25"/>
      <c r="R17" s="13"/>
    </row>
    <row r="18" spans="4:18" ht="12.75">
      <c r="D18"/>
      <c r="E18"/>
      <c r="F18"/>
      <c r="I18" s="21"/>
      <c r="J18" s="23"/>
      <c r="K18" s="27"/>
      <c r="L18" s="26"/>
      <c r="M18" s="25"/>
      <c r="R18" s="13"/>
    </row>
    <row r="19" spans="4:18" ht="12.75">
      <c r="D19"/>
      <c r="E19"/>
      <c r="F19"/>
      <c r="I19" s="21"/>
      <c r="J19" s="23"/>
      <c r="K19" s="27"/>
      <c r="L19" s="26"/>
      <c r="M19" s="25"/>
      <c r="R19" s="13"/>
    </row>
    <row r="20" spans="4:18" ht="13.5" thickBot="1">
      <c r="D20"/>
      <c r="E20"/>
      <c r="F20"/>
      <c r="I20" s="21"/>
      <c r="J20" s="23"/>
      <c r="K20" s="27"/>
      <c r="L20" s="26"/>
      <c r="M20" s="25"/>
      <c r="R20" s="13"/>
    </row>
    <row r="21" spans="1:18" ht="12.75">
      <c r="A21" s="29" t="s">
        <v>10</v>
      </c>
      <c r="B21" s="39"/>
      <c r="C21" s="37"/>
      <c r="D21"/>
      <c r="E21"/>
      <c r="F21"/>
      <c r="I21" s="21"/>
      <c r="J21" s="23"/>
      <c r="K21" s="27"/>
      <c r="L21" s="26"/>
      <c r="M21" s="25"/>
      <c r="R21" s="13"/>
    </row>
    <row r="22" spans="1:18" ht="12.75">
      <c r="A22" s="30" t="s">
        <v>26</v>
      </c>
      <c r="B22" s="35">
        <v>137.278</v>
      </c>
      <c r="C22" s="40" t="s">
        <v>7</v>
      </c>
      <c r="D22"/>
      <c r="E22"/>
      <c r="F22"/>
      <c r="I22" s="21"/>
      <c r="J22" s="23"/>
      <c r="K22" s="27"/>
      <c r="L22" s="26"/>
      <c r="M22" s="25"/>
      <c r="R22" s="13"/>
    </row>
    <row r="23" spans="1:18" ht="15.75">
      <c r="A23" s="8" t="s">
        <v>17</v>
      </c>
      <c r="B23" s="35">
        <v>300</v>
      </c>
      <c r="C23" s="41" t="s">
        <v>4</v>
      </c>
      <c r="D23"/>
      <c r="E23"/>
      <c r="F23"/>
      <c r="I23" s="21"/>
      <c r="J23" s="23"/>
      <c r="K23" s="27"/>
      <c r="L23" s="26"/>
      <c r="M23" s="25"/>
      <c r="R23" s="13"/>
    </row>
    <row r="24" spans="1:18" ht="15">
      <c r="A24" s="8" t="s">
        <v>18</v>
      </c>
      <c r="B24" s="35">
        <v>1850</v>
      </c>
      <c r="C24" s="41" t="s">
        <v>3</v>
      </c>
      <c r="D24"/>
      <c r="E24"/>
      <c r="F24"/>
      <c r="I24" s="21"/>
      <c r="J24" s="23"/>
      <c r="K24" s="27"/>
      <c r="L24" s="26"/>
      <c r="M24" s="25"/>
      <c r="R24" s="13"/>
    </row>
    <row r="25" spans="1:18" ht="15.75">
      <c r="A25" s="8" t="s">
        <v>20</v>
      </c>
      <c r="B25" s="35">
        <v>0.2</v>
      </c>
      <c r="C25" s="41" t="s">
        <v>5</v>
      </c>
      <c r="D25"/>
      <c r="E25"/>
      <c r="F25"/>
      <c r="I25" s="21"/>
      <c r="J25" s="23"/>
      <c r="K25" s="27"/>
      <c r="L25" s="26"/>
      <c r="M25" s="25"/>
      <c r="R25" s="13"/>
    </row>
    <row r="26" spans="1:18" ht="15.75" thickBot="1">
      <c r="A26" s="32" t="s">
        <v>19</v>
      </c>
      <c r="B26" s="36">
        <v>0.012</v>
      </c>
      <c r="C26" s="44" t="s">
        <v>11</v>
      </c>
      <c r="D26"/>
      <c r="E26"/>
      <c r="F26"/>
      <c r="I26" s="21"/>
      <c r="J26" s="23"/>
      <c r="K26" s="27"/>
      <c r="L26" s="26"/>
      <c r="M26" s="25"/>
      <c r="R26" s="13"/>
    </row>
    <row r="27" spans="4:13" ht="12.75">
      <c r="D27"/>
      <c r="E27"/>
      <c r="F27"/>
      <c r="I27" s="21"/>
      <c r="J27" s="23"/>
      <c r="K27" s="27"/>
      <c r="L27" s="20"/>
      <c r="M27" s="22"/>
    </row>
    <row r="28" spans="4:13" ht="12.75">
      <c r="D28"/>
      <c r="E28"/>
      <c r="F28"/>
      <c r="I28" s="21"/>
      <c r="J28" s="23"/>
      <c r="K28" s="27"/>
      <c r="L28" s="20"/>
      <c r="M28" s="22"/>
    </row>
    <row r="29" spans="4:13" ht="12.75">
      <c r="D29"/>
      <c r="E29"/>
      <c r="F29"/>
      <c r="I29" s="27"/>
      <c r="J29" s="22"/>
      <c r="K29" s="27"/>
      <c r="L29" s="20"/>
      <c r="M29" s="22"/>
    </row>
    <row r="30" spans="4:13" ht="12.75">
      <c r="D30"/>
      <c r="E30"/>
      <c r="F30"/>
      <c r="I30" s="27"/>
      <c r="J30" s="22"/>
      <c r="K30" s="27"/>
      <c r="L30" s="20"/>
      <c r="M30" s="27"/>
    </row>
    <row r="31" spans="4:13" ht="12.75">
      <c r="D31"/>
      <c r="E31"/>
      <c r="F31"/>
      <c r="M31" s="5"/>
    </row>
    <row r="32" spans="4:13" ht="12.75">
      <c r="D32"/>
      <c r="E32"/>
      <c r="F32"/>
      <c r="M32" s="5"/>
    </row>
    <row r="33" spans="4:13" ht="12.75">
      <c r="D33"/>
      <c r="E33"/>
      <c r="F33"/>
      <c r="M33" s="5"/>
    </row>
    <row r="34" spans="4:6" ht="12.75">
      <c r="D34"/>
      <c r="E34"/>
      <c r="F34"/>
    </row>
    <row r="35" spans="4:22" ht="15.75">
      <c r="D35"/>
      <c r="E35"/>
      <c r="F35"/>
      <c r="G35" s="48" t="s">
        <v>21</v>
      </c>
      <c r="J35" s="14"/>
      <c r="K35" s="49" t="s">
        <v>24</v>
      </c>
      <c r="L35" s="4"/>
      <c r="M35" s="11"/>
      <c r="N35" s="19"/>
      <c r="P35" s="4"/>
      <c r="Q35" s="4"/>
      <c r="V35" s="4"/>
    </row>
    <row r="36" spans="6:22" ht="12.75">
      <c r="F36" s="4"/>
      <c r="J36" s="11"/>
      <c r="K36" s="11"/>
      <c r="L36" s="4"/>
      <c r="M36" s="11"/>
      <c r="N36" s="19"/>
      <c r="O36" s="11"/>
      <c r="P36" s="4"/>
      <c r="Q36" s="4"/>
      <c r="V36" s="4"/>
    </row>
    <row r="37" spans="5:22" ht="15.75">
      <c r="E37" s="17" t="s">
        <v>0</v>
      </c>
      <c r="F37" s="9" t="s">
        <v>22</v>
      </c>
      <c r="G37" s="3" t="s">
        <v>23</v>
      </c>
      <c r="H37" s="33" t="s">
        <v>25</v>
      </c>
      <c r="J37" s="47" t="s">
        <v>1</v>
      </c>
      <c r="K37" s="50" t="s">
        <v>2</v>
      </c>
      <c r="L37" s="3" t="s">
        <v>23</v>
      </c>
      <c r="M37" s="33" t="s">
        <v>25</v>
      </c>
      <c r="N37" s="11"/>
      <c r="P37" s="4"/>
      <c r="Q37" s="4"/>
      <c r="V37" s="4"/>
    </row>
    <row r="38" spans="5:22" ht="12.75">
      <c r="E38" s="17">
        <v>0</v>
      </c>
      <c r="F38" s="11">
        <f aca="true" t="shared" si="0" ref="F38:F101">20+345*LOG10(8*E38+1)</f>
        <v>20</v>
      </c>
      <c r="G38" s="2">
        <v>20</v>
      </c>
      <c r="H38" s="2">
        <f>IF(G38&lt;600,425+0.773*G38-0.00169*G38^2+0.00000222*G38^3,IF(G38&lt;735,666+(13002/(738-G38)),IF(G38&lt;900,545+(17820/(G38-731)),650)))</f>
        <v>439.80176</v>
      </c>
      <c r="J38" s="47">
        <f>$B$24*$B$23*$B$26*$B$22/($B$9*M38)</f>
        <v>0.26481864115004616</v>
      </c>
      <c r="K38" s="50">
        <v>0</v>
      </c>
      <c r="L38" s="2">
        <v>20</v>
      </c>
      <c r="M38" s="2">
        <f aca="true" t="shared" si="1" ref="M38:M101">IF(L38&lt;600,425+0.773*L38-0.00169*L38^2+0.00000222*L38^3,IF(L38&lt;735,666+(13002/(738-L38)),IF(L38&lt;900,545+(17820/(L38-731)),650)))</f>
        <v>439.80176</v>
      </c>
      <c r="N38" s="38"/>
      <c r="O38" s="19"/>
      <c r="P38" s="4"/>
      <c r="Q38" s="4"/>
      <c r="V38" s="4"/>
    </row>
    <row r="39" spans="5:22" ht="12.75">
      <c r="E39" s="1">
        <f>E38+5/60</f>
        <v>0.08333333333333333</v>
      </c>
      <c r="F39" s="11">
        <f t="shared" si="0"/>
        <v>96.53781861764294</v>
      </c>
      <c r="G39" s="2">
        <f aca="true" t="shared" si="2" ref="G39:G102">$B$8*($E39-$E38)*60*($B$11*($F39-G38)+$B$10*0.0000000567*(($F39+273)^4-(G38+273)^4))/($B$9*$H38)+G38</f>
        <v>20.443984624481292</v>
      </c>
      <c r="H39" s="2">
        <f aca="true" t="shared" si="3" ref="H39:H102">IF(G39&lt;600,425+0.773*G39-0.00169*G39^2+0.00000222*G39^3,IF(G39&lt;735,666+(13002/(738-G39)),IF(G39&lt;900,545+(17820/(G39-731)),650)))</f>
        <v>440.1158228433721</v>
      </c>
      <c r="J39" s="47">
        <f>$B$24*$B$23*$B$26*$B$22/($B$9*M38)</f>
        <v>0.26481864115004616</v>
      </c>
      <c r="K39" s="50">
        <f>$B$25*$B$22*(F39-L38)*(E39-E38)*60/($B$26*M38*$B$9*(1+J39/3))-((F39-F38)*(EXP(J39/10)-1))</f>
        <v>-1.820899690047676</v>
      </c>
      <c r="L39" s="2">
        <f>IF(K39&gt;0,K39+L38,L38)</f>
        <v>20</v>
      </c>
      <c r="M39" s="2">
        <f t="shared" si="1"/>
        <v>439.80176</v>
      </c>
      <c r="N39" s="38"/>
      <c r="O39" s="19"/>
      <c r="P39" s="11"/>
      <c r="Q39" s="11"/>
      <c r="V39" s="4"/>
    </row>
    <row r="40" spans="5:22" ht="12.75">
      <c r="E40" s="17">
        <f>E39+5/60</f>
        <v>0.16666666666666666</v>
      </c>
      <c r="F40" s="11">
        <f t="shared" si="0"/>
        <v>146.95199092663503</v>
      </c>
      <c r="G40" s="2">
        <f t="shared" si="2"/>
        <v>21.20573909235177</v>
      </c>
      <c r="H40" s="2">
        <f t="shared" si="3"/>
        <v>440.6532410497886</v>
      </c>
      <c r="J40" s="47">
        <f aca="true" t="shared" si="4" ref="J40:J51">$B$24*$B$23*$B$26*$B$22/($B$9*M39)</f>
        <v>0.26481864115004616</v>
      </c>
      <c r="K40" s="50">
        <f aca="true" t="shared" si="5" ref="K40:K51">$B$25*$B$22*(F40-L39)*(E40-E39)*60/($B$26*M39*$B$9*(1+J40/3))-((F40-F39)*(EXP(J40/10)-1))</f>
        <v>-0.9663554918878035</v>
      </c>
      <c r="L40" s="2">
        <f aca="true" t="shared" si="6" ref="L40:L51">IF(K40&gt;0,K40+L39,L39)</f>
        <v>20</v>
      </c>
      <c r="M40" s="2">
        <f t="shared" si="1"/>
        <v>439.80176</v>
      </c>
      <c r="N40" s="38"/>
      <c r="O40" s="19"/>
      <c r="P40" s="11"/>
      <c r="Q40" s="11"/>
      <c r="V40" s="4"/>
    </row>
    <row r="41" spans="5:22" ht="12.75">
      <c r="E41" s="1">
        <f>E40+5/60</f>
        <v>0.25</v>
      </c>
      <c r="F41" s="11">
        <f t="shared" si="0"/>
        <v>184.60683287828354</v>
      </c>
      <c r="G41" s="2">
        <f t="shared" si="2"/>
        <v>22.220855186596186</v>
      </c>
      <c r="H41" s="2">
        <f t="shared" si="3"/>
        <v>441.3666134785768</v>
      </c>
      <c r="J41" s="47">
        <f t="shared" si="4"/>
        <v>0.26481864115004616</v>
      </c>
      <c r="K41" s="50">
        <f t="shared" si="5"/>
        <v>-0.5093003545334384</v>
      </c>
      <c r="L41" s="2">
        <f t="shared" si="6"/>
        <v>20</v>
      </c>
      <c r="M41" s="2">
        <f t="shared" si="1"/>
        <v>439.80176</v>
      </c>
      <c r="N41" s="38"/>
      <c r="O41" s="19"/>
      <c r="P41" s="11"/>
      <c r="Q41" s="11"/>
      <c r="V41" s="4"/>
    </row>
    <row r="42" spans="5:22" ht="12.75">
      <c r="E42" s="17">
        <f>E41+5/60</f>
        <v>0.3333333333333333</v>
      </c>
      <c r="F42" s="11">
        <f t="shared" si="0"/>
        <v>214.67364350130407</v>
      </c>
      <c r="G42" s="2">
        <f t="shared" si="2"/>
        <v>23.449020428935725</v>
      </c>
      <c r="H42" s="2">
        <f t="shared" si="3"/>
        <v>442.2254589935924</v>
      </c>
      <c r="J42" s="47">
        <f t="shared" si="4"/>
        <v>0.26481864115004616</v>
      </c>
      <c r="K42" s="50">
        <f t="shared" si="5"/>
        <v>-0.2141241077802386</v>
      </c>
      <c r="L42" s="2">
        <f t="shared" si="6"/>
        <v>20</v>
      </c>
      <c r="M42" s="2">
        <f t="shared" si="1"/>
        <v>439.80176</v>
      </c>
      <c r="N42" s="38"/>
      <c r="O42" s="19"/>
      <c r="P42" s="11"/>
      <c r="Q42" s="11"/>
      <c r="V42" s="4"/>
    </row>
    <row r="43" spans="5:22" ht="12.75">
      <c r="E43" s="1">
        <f aca="true" t="shared" si="7" ref="E43:E106">E42+5/60</f>
        <v>0.41666666666666663</v>
      </c>
      <c r="F43" s="11">
        <f t="shared" si="0"/>
        <v>239.70362366757516</v>
      </c>
      <c r="G43" s="2">
        <f t="shared" si="2"/>
        <v>24.862017293241436</v>
      </c>
      <c r="H43" s="2">
        <f t="shared" si="3"/>
        <v>443.20783304128486</v>
      </c>
      <c r="J43" s="47">
        <f t="shared" si="4"/>
        <v>0.26481864115004616</v>
      </c>
      <c r="K43" s="50">
        <f t="shared" si="5"/>
        <v>-0.00274694747525428</v>
      </c>
      <c r="L43" s="2">
        <f t="shared" si="6"/>
        <v>20</v>
      </c>
      <c r="M43" s="2">
        <f t="shared" si="1"/>
        <v>439.80176</v>
      </c>
      <c r="N43" s="38"/>
      <c r="O43" s="19"/>
      <c r="P43" s="11"/>
      <c r="Q43" s="11"/>
      <c r="V43" s="4"/>
    </row>
    <row r="44" spans="5:22" ht="12.75">
      <c r="E44" s="17">
        <f t="shared" si="7"/>
        <v>0.49999999999999994</v>
      </c>
      <c r="F44" s="11">
        <f t="shared" si="0"/>
        <v>261.1446514959265</v>
      </c>
      <c r="G44" s="2">
        <f t="shared" si="2"/>
        <v>26.438650497579484</v>
      </c>
      <c r="H44" s="2">
        <f t="shared" si="3"/>
        <v>444.29679014935493</v>
      </c>
      <c r="J44" s="47">
        <f t="shared" si="4"/>
        <v>0.26481864115004616</v>
      </c>
      <c r="K44" s="50">
        <f t="shared" si="5"/>
        <v>0.15884794527328816</v>
      </c>
      <c r="L44" s="2">
        <f t="shared" si="6"/>
        <v>20.158847945273287</v>
      </c>
      <c r="M44" s="2">
        <f t="shared" si="1"/>
        <v>439.9141952381999</v>
      </c>
      <c r="N44" s="38"/>
      <c r="O44" s="19"/>
      <c r="P44" s="11"/>
      <c r="Q44" s="11"/>
      <c r="V44" s="4"/>
    </row>
    <row r="45" spans="5:22" ht="12.75">
      <c r="E45" s="1">
        <f t="shared" si="7"/>
        <v>0.5833333333333333</v>
      </c>
      <c r="F45" s="11">
        <f t="shared" si="0"/>
        <v>279.89804499722095</v>
      </c>
      <c r="G45" s="2">
        <f t="shared" si="2"/>
        <v>28.162212650523987</v>
      </c>
      <c r="H45" s="2">
        <f t="shared" si="3"/>
        <v>445.47861944466945</v>
      </c>
      <c r="J45" s="47">
        <f t="shared" si="4"/>
        <v>0.2647509576169395</v>
      </c>
      <c r="K45" s="50">
        <f t="shared" si="5"/>
        <v>0.2875331053221596</v>
      </c>
      <c r="L45" s="2">
        <f t="shared" si="6"/>
        <v>20.446381050595445</v>
      </c>
      <c r="M45" s="2">
        <f t="shared" si="1"/>
        <v>440.11751634785804</v>
      </c>
      <c r="N45" s="38"/>
      <c r="O45" s="19"/>
      <c r="P45" s="11"/>
      <c r="Q45" s="11"/>
      <c r="V45" s="4"/>
    </row>
    <row r="46" spans="5:22" ht="12.75">
      <c r="E46" s="17">
        <f t="shared" si="7"/>
        <v>0.6666666666666666</v>
      </c>
      <c r="F46" s="11">
        <f t="shared" si="0"/>
        <v>296.5631594504424</v>
      </c>
      <c r="G46" s="2">
        <f t="shared" si="2"/>
        <v>30.01906794858872</v>
      </c>
      <c r="H46" s="2">
        <f t="shared" si="3"/>
        <v>446.74185978575457</v>
      </c>
      <c r="J46" s="47">
        <f t="shared" si="4"/>
        <v>0.2646286506046388</v>
      </c>
      <c r="K46" s="50">
        <f t="shared" si="5"/>
        <v>0.39326568528786554</v>
      </c>
      <c r="L46" s="2">
        <f t="shared" si="6"/>
        <v>20.83964673588331</v>
      </c>
      <c r="M46" s="2">
        <f t="shared" si="1"/>
        <v>440.39518738620114</v>
      </c>
      <c r="N46" s="38"/>
      <c r="O46" s="19"/>
      <c r="P46" s="11"/>
      <c r="Q46" s="11"/>
      <c r="V46" s="4"/>
    </row>
    <row r="47" spans="5:22" ht="12.75">
      <c r="E47" s="1">
        <f t="shared" si="7"/>
        <v>0.75</v>
      </c>
      <c r="F47" s="11">
        <f t="shared" si="0"/>
        <v>311.5588238049186</v>
      </c>
      <c r="G47" s="2">
        <f t="shared" si="2"/>
        <v>31.997793930548266</v>
      </c>
      <c r="H47" s="2">
        <f t="shared" si="3"/>
        <v>448.07670322455743</v>
      </c>
      <c r="J47" s="47">
        <f t="shared" si="4"/>
        <v>0.26446180111514994</v>
      </c>
      <c r="K47" s="50">
        <f t="shared" si="5"/>
        <v>0.48220991975895866</v>
      </c>
      <c r="L47" s="2">
        <f t="shared" si="6"/>
        <v>21.321856655642268</v>
      </c>
      <c r="M47" s="2">
        <f t="shared" si="1"/>
        <v>440.7350040340732</v>
      </c>
      <c r="N47" s="38"/>
      <c r="O47" s="19"/>
      <c r="P47" s="11"/>
      <c r="Q47" s="11"/>
      <c r="V47" s="4"/>
    </row>
    <row r="48" spans="5:22" ht="12.75">
      <c r="E48" s="17">
        <f t="shared" si="7"/>
        <v>0.8333333333333334</v>
      </c>
      <c r="F48" s="11">
        <f t="shared" si="0"/>
        <v>325.189270547786</v>
      </c>
      <c r="G48" s="2">
        <f t="shared" si="2"/>
        <v>34.08862837731028</v>
      </c>
      <c r="H48" s="2">
        <f t="shared" si="3"/>
        <v>449.47461029416957</v>
      </c>
      <c r="J48" s="47">
        <f t="shared" si="4"/>
        <v>0.26425789509016306</v>
      </c>
      <c r="K48" s="50">
        <f t="shared" si="5"/>
        <v>0.5584108022464376</v>
      </c>
      <c r="L48" s="2">
        <f t="shared" si="6"/>
        <v>21.880267457888706</v>
      </c>
      <c r="M48" s="2">
        <f t="shared" si="1"/>
        <v>441.12762053515667</v>
      </c>
      <c r="N48" s="38"/>
      <c r="O48" s="19"/>
      <c r="P48" s="11"/>
      <c r="Q48" s="11"/>
      <c r="V48" s="4"/>
    </row>
    <row r="49" spans="5:22" ht="12.75">
      <c r="E49" s="1">
        <f t="shared" si="7"/>
        <v>0.9166666666666667</v>
      </c>
      <c r="F49" s="11">
        <f t="shared" si="0"/>
        <v>337.6824701135695</v>
      </c>
      <c r="G49" s="2">
        <f t="shared" si="2"/>
        <v>36.28309512141363</v>
      </c>
      <c r="H49" s="2">
        <f t="shared" si="3"/>
        <v>450.92804915439024</v>
      </c>
      <c r="J49" s="47">
        <f t="shared" si="4"/>
        <v>0.2640226978245099</v>
      </c>
      <c r="K49" s="50">
        <f t="shared" si="5"/>
        <v>0.6246487475054934</v>
      </c>
      <c r="L49" s="2">
        <f t="shared" si="6"/>
        <v>22.5049162053942</v>
      </c>
      <c r="M49" s="2">
        <f t="shared" si="1"/>
        <v>441.56566757522677</v>
      </c>
      <c r="N49" s="38"/>
      <c r="O49" s="19"/>
      <c r="P49" s="11"/>
      <c r="Q49" s="11"/>
      <c r="V49" s="4"/>
    </row>
    <row r="50" spans="5:22" ht="12.75">
      <c r="E50" s="17">
        <f t="shared" si="7"/>
        <v>1</v>
      </c>
      <c r="F50" s="11">
        <f t="shared" si="0"/>
        <v>349.2136657565671</v>
      </c>
      <c r="G50" s="2">
        <f t="shared" si="2"/>
        <v>38.573740709684124</v>
      </c>
      <c r="H50" s="2">
        <f t="shared" si="3"/>
        <v>452.43031125543536</v>
      </c>
      <c r="J50" s="47">
        <f t="shared" si="4"/>
        <v>0.263760778998419</v>
      </c>
      <c r="K50" s="50">
        <f t="shared" si="5"/>
        <v>0.682907879456391</v>
      </c>
      <c r="L50" s="2">
        <f t="shared" si="6"/>
        <v>23.18782408485059</v>
      </c>
      <c r="M50" s="2">
        <f t="shared" si="1"/>
        <v>442.04319484272725</v>
      </c>
      <c r="N50" s="38"/>
      <c r="O50" s="19"/>
      <c r="P50" s="11"/>
      <c r="Q50" s="11"/>
      <c r="V50" s="4"/>
    </row>
    <row r="51" spans="5:22" ht="12.75">
      <c r="E51" s="1">
        <f t="shared" si="7"/>
        <v>1.0833333333333333</v>
      </c>
      <c r="F51" s="11">
        <f t="shared" si="0"/>
        <v>359.9204763968563</v>
      </c>
      <c r="G51" s="2">
        <f t="shared" si="2"/>
        <v>40.95394290592768</v>
      </c>
      <c r="H51" s="2">
        <f t="shared" si="3"/>
        <v>453.975376442115</v>
      </c>
      <c r="J51" s="47">
        <f t="shared" si="4"/>
        <v>0.2634758453866399</v>
      </c>
      <c r="K51" s="50">
        <f t="shared" si="5"/>
        <v>0.7346484920222356</v>
      </c>
      <c r="L51" s="2">
        <f t="shared" si="6"/>
        <v>23.922472576872824</v>
      </c>
      <c r="M51" s="2">
        <f t="shared" si="1"/>
        <v>442.55530300082404</v>
      </c>
      <c r="N51" s="38"/>
      <c r="O51" s="19"/>
      <c r="P51" s="11"/>
      <c r="Q51" s="11"/>
      <c r="V51" s="4"/>
    </row>
    <row r="52" spans="5:22" ht="12.75">
      <c r="E52" s="17">
        <f t="shared" si="7"/>
        <v>1.1666666666666665</v>
      </c>
      <c r="F52" s="11">
        <f t="shared" si="0"/>
        <v>369.91295149454055</v>
      </c>
      <c r="G52" s="2">
        <f t="shared" si="2"/>
        <v>43.4177675204414</v>
      </c>
      <c r="H52" s="2">
        <f t="shared" si="3"/>
        <v>455.5578112216553</v>
      </c>
      <c r="J52" s="47">
        <f aca="true" t="shared" si="8" ref="J52:J115">$B$24*$B$23*$B$26*$B$22/($B$9*M51)</f>
        <v>0.2631709611632015</v>
      </c>
      <c r="K52" s="50">
        <f aca="true" t="shared" si="9" ref="K52:K115">$B$25*$B$22*(F52-L51)*(E52-E51)*60/($B$26*M51*$B$9*(1+J52/3))-((F52-F51)*(EXP(J52/10)-1))</f>
        <v>0.7809735493120687</v>
      </c>
      <c r="L52" s="2">
        <f aca="true" t="shared" si="10" ref="L52:L115">IF(K52&gt;0,K52+L51,L51)</f>
        <v>24.703446126184893</v>
      </c>
      <c r="M52" s="2">
        <f t="shared" si="1"/>
        <v>443.0978917114917</v>
      </c>
      <c r="N52" s="38"/>
      <c r="O52" s="19"/>
      <c r="P52" s="11"/>
      <c r="Q52" s="11"/>
      <c r="V52" s="4"/>
    </row>
    <row r="53" spans="5:22" ht="12.75">
      <c r="E53" s="1">
        <f t="shared" si="7"/>
        <v>1.2499999999999998</v>
      </c>
      <c r="F53" s="11">
        <f t="shared" si="0"/>
        <v>379.2804763795876</v>
      </c>
      <c r="G53" s="2">
        <f t="shared" si="2"/>
        <v>45.959858791217975</v>
      </c>
      <c r="H53" s="2">
        <f t="shared" si="3"/>
        <v>457.172689998734</v>
      </c>
      <c r="J53" s="47">
        <f t="shared" si="8"/>
        <v>0.26284869920896115</v>
      </c>
      <c r="K53" s="50">
        <f t="shared" si="9"/>
        <v>0.8227346853011124</v>
      </c>
      <c r="L53" s="2">
        <f t="shared" si="10"/>
        <v>25.526180811486007</v>
      </c>
      <c r="M53" s="2">
        <f t="shared" si="1"/>
        <v>443.66748173402294</v>
      </c>
      <c r="N53" s="38"/>
      <c r="O53" s="19"/>
      <c r="P53" s="11"/>
      <c r="Q53" s="11"/>
      <c r="V53" s="4"/>
    </row>
    <row r="54" spans="5:22" ht="12.75">
      <c r="E54" s="17">
        <f t="shared" si="7"/>
        <v>1.333333333333333</v>
      </c>
      <c r="F54" s="11">
        <f t="shared" si="0"/>
        <v>388.0966424225615</v>
      </c>
      <c r="G54" s="2">
        <f t="shared" si="2"/>
        <v>48.57535369892451</v>
      </c>
      <c r="H54" s="2">
        <f t="shared" si="3"/>
        <v>458.8155326637557</v>
      </c>
      <c r="J54" s="47">
        <f t="shared" si="8"/>
        <v>0.26251124829658057</v>
      </c>
      <c r="K54" s="50">
        <f t="shared" si="9"/>
        <v>0.8606020688822625</v>
      </c>
      <c r="L54" s="2">
        <f t="shared" si="10"/>
        <v>26.38678288036827</v>
      </c>
      <c r="M54" s="2">
        <f t="shared" si="1"/>
        <v>444.26108597309104</v>
      </c>
      <c r="N54" s="38"/>
      <c r="O54" s="19"/>
      <c r="P54" s="11"/>
      <c r="Q54" s="11"/>
      <c r="V54" s="4"/>
    </row>
    <row r="55" spans="5:22" ht="12.75">
      <c r="E55" s="1">
        <f t="shared" si="7"/>
        <v>1.4166666666666663</v>
      </c>
      <c r="F55" s="11">
        <f t="shared" si="0"/>
        <v>396.4227619248297</v>
      </c>
      <c r="G55" s="2">
        <f t="shared" si="2"/>
        <v>51.25981376234161</v>
      </c>
      <c r="H55" s="2">
        <f t="shared" si="3"/>
        <v>460.48225411408185</v>
      </c>
      <c r="J55" s="47">
        <f t="shared" si="8"/>
        <v>0.2621604910623506</v>
      </c>
      <c r="K55" s="50">
        <f t="shared" si="9"/>
        <v>0.8951118446692112</v>
      </c>
      <c r="L55" s="2">
        <f t="shared" si="10"/>
        <v>27.281894725037482</v>
      </c>
      <c r="M55" s="2">
        <f t="shared" si="1"/>
        <v>444.87611385202786</v>
      </c>
      <c r="N55" s="38"/>
      <c r="O55" s="19"/>
      <c r="P55" s="11"/>
      <c r="Q55" s="11"/>
      <c r="V55" s="4"/>
    </row>
    <row r="56" spans="5:22" ht="12.75">
      <c r="E56" s="17">
        <f t="shared" si="7"/>
        <v>1.4999999999999996</v>
      </c>
      <c r="F56" s="11">
        <f t="shared" si="0"/>
        <v>404.31045654585864</v>
      </c>
      <c r="G56" s="2">
        <f t="shared" si="2"/>
        <v>54.009169868954366</v>
      </c>
      <c r="H56" s="2">
        <f t="shared" si="3"/>
        <v>462.16912267634683</v>
      </c>
      <c r="J56" s="47">
        <f t="shared" si="8"/>
        <v>0.26179806204955647</v>
      </c>
      <c r="K56" s="50">
        <f t="shared" si="9"/>
        <v>0.9266991910951895</v>
      </c>
      <c r="L56" s="2">
        <f t="shared" si="10"/>
        <v>28.20859391613267</v>
      </c>
      <c r="M56" s="2">
        <f t="shared" si="1"/>
        <v>445.51029896942146</v>
      </c>
      <c r="N56" s="38"/>
      <c r="O56" s="19"/>
      <c r="P56" s="11"/>
      <c r="Q56" s="11"/>
      <c r="V56" s="4"/>
    </row>
    <row r="57" spans="5:22" ht="12.75">
      <c r="E57" s="1">
        <f t="shared" si="7"/>
        <v>1.5833333333333328</v>
      </c>
      <c r="F57" s="11">
        <f t="shared" si="0"/>
        <v>411.80359769002513</v>
      </c>
      <c r="G57" s="2">
        <f t="shared" si="2"/>
        <v>56.819677007134516</v>
      </c>
      <c r="H57" s="2">
        <f t="shared" si="3"/>
        <v>463.8727253022578</v>
      </c>
      <c r="J57" s="47">
        <f t="shared" si="8"/>
        <v>0.26142539179906304</v>
      </c>
      <c r="K57" s="50">
        <f t="shared" si="9"/>
        <v>0.9557218846366359</v>
      </c>
      <c r="L57" s="2">
        <f t="shared" si="10"/>
        <v>29.164315800769305</v>
      </c>
      <c r="M57" s="2">
        <f t="shared" si="1"/>
        <v>446.16164339696667</v>
      </c>
      <c r="N57" s="38"/>
      <c r="O57" s="19"/>
      <c r="P57" s="11"/>
      <c r="Q57" s="11"/>
      <c r="V57" s="4"/>
    </row>
    <row r="58" spans="5:22" ht="12.75">
      <c r="E58" s="17">
        <f t="shared" si="7"/>
        <v>1.666666666666666</v>
      </c>
      <c r="F58" s="11">
        <f t="shared" si="0"/>
        <v>418.9397842966738</v>
      </c>
      <c r="G58" s="2">
        <f t="shared" si="2"/>
        <v>59.68787664542841</v>
      </c>
      <c r="H58" s="2">
        <f t="shared" si="3"/>
        <v>465.5899380141262</v>
      </c>
      <c r="J58" s="47">
        <f t="shared" si="8"/>
        <v>0.2610437409451916</v>
      </c>
      <c r="K58" s="50">
        <f t="shared" si="9"/>
        <v>0.9824774368813449</v>
      </c>
      <c r="L58" s="2">
        <f t="shared" si="10"/>
        <v>30.14679323765065</v>
      </c>
      <c r="M58" s="2">
        <f t="shared" si="1"/>
        <v>446.82837411288574</v>
      </c>
      <c r="N58" s="38"/>
      <c r="O58" s="19"/>
      <c r="P58" s="11"/>
      <c r="Q58" s="11"/>
      <c r="V58" s="4"/>
    </row>
    <row r="59" spans="5:22" ht="12.75">
      <c r="E59" s="1">
        <f t="shared" si="7"/>
        <v>1.7499999999999993</v>
      </c>
      <c r="F59" s="11">
        <f t="shared" si="0"/>
        <v>425.75148437421</v>
      </c>
      <c r="G59" s="2">
        <f t="shared" si="2"/>
        <v>62.61056510704424</v>
      </c>
      <c r="H59" s="2">
        <f t="shared" si="3"/>
        <v>467.31790048860677</v>
      </c>
      <c r="J59" s="47">
        <f t="shared" si="8"/>
        <v>0.2606542270056793</v>
      </c>
      <c r="K59" s="50">
        <f t="shared" si="9"/>
        <v>1.0072157820169538</v>
      </c>
      <c r="L59" s="2">
        <f t="shared" si="10"/>
        <v>31.154009019667605</v>
      </c>
      <c r="M59" s="2">
        <f t="shared" si="1"/>
        <v>447.50890844524383</v>
      </c>
      <c r="N59" s="38"/>
      <c r="O59" s="19"/>
      <c r="P59" s="11"/>
      <c r="Q59" s="11"/>
      <c r="V59" s="4"/>
    </row>
    <row r="60" spans="5:22" ht="12.75">
      <c r="E60" s="17">
        <f t="shared" si="7"/>
        <v>1.8333333333333326</v>
      </c>
      <c r="F60" s="11">
        <f t="shared" si="0"/>
        <v>432.2669281095389</v>
      </c>
      <c r="G60" s="2">
        <f t="shared" si="2"/>
        <v>65.58476670908306</v>
      </c>
      <c r="H60" s="2">
        <f t="shared" si="3"/>
        <v>469.0539939541053</v>
      </c>
      <c r="J60" s="47">
        <f t="shared" si="8"/>
        <v>0.2602578457337</v>
      </c>
      <c r="K60" s="50">
        <f t="shared" si="9"/>
        <v>1.0301488216416106</v>
      </c>
      <c r="L60" s="2">
        <f t="shared" si="10"/>
        <v>32.184157841309215</v>
      </c>
      <c r="M60" s="2">
        <f t="shared" si="1"/>
        <v>448.2018263130221</v>
      </c>
      <c r="N60" s="38"/>
      <c r="O60" s="19"/>
      <c r="P60" s="11"/>
      <c r="Q60" s="11"/>
      <c r="V60" s="4"/>
    </row>
    <row r="61" spans="5:22" ht="12.75">
      <c r="E61" s="1">
        <f t="shared" si="7"/>
        <v>1.9166666666666659</v>
      </c>
      <c r="F61" s="11">
        <f t="shared" si="0"/>
        <v>438.5108147315536</v>
      </c>
      <c r="G61" s="2">
        <f t="shared" si="2"/>
        <v>68.60771073620255</v>
      </c>
      <c r="H61" s="2">
        <f t="shared" si="3"/>
        <v>470.79582178063936</v>
      </c>
      <c r="J61" s="47">
        <f t="shared" si="8"/>
        <v>0.2598554883559493</v>
      </c>
      <c r="K61" s="50">
        <f t="shared" si="9"/>
        <v>1.0514577097323734</v>
      </c>
      <c r="L61" s="2">
        <f t="shared" si="10"/>
        <v>33.23561555104159</v>
      </c>
      <c r="M61" s="2">
        <f t="shared" si="1"/>
        <v>448.9058476709571</v>
      </c>
      <c r="N61" s="38"/>
      <c r="O61" s="19"/>
      <c r="P61" s="11"/>
      <c r="Q61" s="11"/>
      <c r="V61" s="4"/>
    </row>
    <row r="62" spans="5:22" ht="12.75">
      <c r="E62" s="17">
        <f t="shared" si="7"/>
        <v>1.9999999999999991</v>
      </c>
      <c r="F62" s="11">
        <f t="shared" si="0"/>
        <v>444.5048778755044</v>
      </c>
      <c r="G62" s="2">
        <f t="shared" si="2"/>
        <v>71.67681153567383</v>
      </c>
      <c r="H62" s="2">
        <f t="shared" si="3"/>
        <v>472.5411922872949</v>
      </c>
      <c r="J62" s="47">
        <f t="shared" si="8"/>
        <v>0.2594479556523136</v>
      </c>
      <c r="K62" s="50">
        <f t="shared" si="9"/>
        <v>1.0712984860325798</v>
      </c>
      <c r="L62" s="2">
        <f t="shared" si="10"/>
        <v>34.30691403707417</v>
      </c>
      <c r="M62" s="2">
        <f t="shared" si="1"/>
        <v>449.61981399076444</v>
      </c>
      <c r="N62" s="38"/>
      <c r="O62" s="19"/>
      <c r="P62" s="11"/>
      <c r="Q62" s="11"/>
      <c r="V62" s="4"/>
    </row>
    <row r="63" spans="5:22" ht="12.75">
      <c r="E63" s="1">
        <f t="shared" si="7"/>
        <v>2.0833333333333326</v>
      </c>
      <c r="F63" s="11">
        <f t="shared" si="0"/>
        <v>450.26834213398865</v>
      </c>
      <c r="G63" s="2">
        <f t="shared" si="2"/>
        <v>74.78965118042426</v>
      </c>
      <c r="H63" s="2">
        <f t="shared" si="3"/>
        <v>474.28810339930686</v>
      </c>
      <c r="J63" s="47">
        <f t="shared" si="8"/>
        <v>0.2590359695780468</v>
      </c>
      <c r="K63" s="50">
        <f t="shared" si="9"/>
        <v>1.0898064844954711</v>
      </c>
      <c r="L63" s="2">
        <f t="shared" si="10"/>
        <v>35.39672052156964</v>
      </c>
      <c r="M63" s="2">
        <f t="shared" si="1"/>
        <v>450.3426729110896</v>
      </c>
      <c r="N63" s="38"/>
      <c r="O63" s="19"/>
      <c r="P63" s="11"/>
      <c r="Q63" s="11"/>
      <c r="V63" s="4"/>
    </row>
    <row r="64" spans="5:22" ht="12.75">
      <c r="E64" s="17">
        <f t="shared" si="7"/>
        <v>2.166666666666666</v>
      </c>
      <c r="F64" s="11">
        <f t="shared" si="0"/>
        <v>455.81829499723057</v>
      </c>
      <c r="G64" s="2">
        <f t="shared" si="2"/>
        <v>77.94396426554418</v>
      </c>
      <c r="H64" s="2">
        <f t="shared" si="3"/>
        <v>476.03472886588986</v>
      </c>
      <c r="J64" s="47">
        <f t="shared" si="8"/>
        <v>0.25862018295031247</v>
      </c>
      <c r="K64" s="50">
        <f t="shared" si="9"/>
        <v>1.1070998209298861</v>
      </c>
      <c r="L64" s="2">
        <f t="shared" si="10"/>
        <v>36.50382034249953</v>
      </c>
      <c r="M64" s="2">
        <f t="shared" si="1"/>
        <v>451.07346540255804</v>
      </c>
      <c r="N64" s="38"/>
      <c r="O64" s="19"/>
      <c r="P64" s="11"/>
      <c r="Q64" s="11"/>
      <c r="V64" s="4"/>
    </row>
    <row r="65" spans="5:22" ht="12.75">
      <c r="E65" s="1">
        <f t="shared" si="7"/>
        <v>2.2499999999999996</v>
      </c>
      <c r="F65" s="11">
        <f t="shared" si="0"/>
        <v>461.169992328726</v>
      </c>
      <c r="G65" s="2">
        <f t="shared" si="2"/>
        <v>81.13762449338725</v>
      </c>
      <c r="H65" s="2">
        <f t="shared" si="3"/>
        <v>477.77940580921677</v>
      </c>
      <c r="J65" s="47">
        <f t="shared" si="8"/>
        <v>0.2582011875929296</v>
      </c>
      <c r="K65" s="50">
        <f t="shared" si="9"/>
        <v>1.1232821799116177</v>
      </c>
      <c r="L65" s="2">
        <f t="shared" si="10"/>
        <v>37.62710252241115</v>
      </c>
      <c r="M65" s="2">
        <f t="shared" si="1"/>
        <v>451.8113149494156</v>
      </c>
      <c r="N65" s="38"/>
      <c r="O65" s="19"/>
      <c r="P65" s="11"/>
      <c r="Q65" s="11"/>
      <c r="V65" s="4"/>
    </row>
    <row r="66" spans="5:22" ht="12.75">
      <c r="E66" s="17">
        <f t="shared" si="7"/>
        <v>2.333333333333333</v>
      </c>
      <c r="F66" s="11">
        <f t="shared" si="0"/>
        <v>466.33711113825615</v>
      </c>
      <c r="G66" s="2">
        <f t="shared" si="2"/>
        <v>84.36863277078233</v>
      </c>
      <c r="H66" s="2">
        <f t="shared" si="3"/>
        <v>479.52062341986027</v>
      </c>
      <c r="J66" s="47">
        <f t="shared" si="8"/>
        <v>0.25777952124027337</v>
      </c>
      <c r="K66" s="50">
        <f t="shared" si="9"/>
        <v>1.138445062367736</v>
      </c>
      <c r="L66" s="2">
        <f t="shared" si="10"/>
        <v>38.765547584778886</v>
      </c>
      <c r="M66" s="2">
        <f t="shared" si="1"/>
        <v>452.55541836321703</v>
      </c>
      <c r="N66" s="38"/>
      <c r="O66" s="19"/>
      <c r="P66" s="11"/>
      <c r="Q66" s="11"/>
      <c r="V66" s="4"/>
    </row>
    <row r="67" spans="5:22" ht="12.75">
      <c r="E67" s="1">
        <f t="shared" si="7"/>
        <v>2.4166666666666665</v>
      </c>
      <c r="F67" s="11">
        <f t="shared" si="0"/>
        <v>471.33196020043107</v>
      </c>
      <c r="G67" s="2">
        <f t="shared" si="2"/>
        <v>87.63510659460715</v>
      </c>
      <c r="H67" s="2">
        <f t="shared" si="3"/>
        <v>481.2570126484408</v>
      </c>
      <c r="J67" s="47">
        <f t="shared" si="8"/>
        <v>0.2573556734329557</v>
      </c>
      <c r="K67" s="50">
        <f t="shared" si="9"/>
        <v>1.1526696137109596</v>
      </c>
      <c r="L67" s="2">
        <f t="shared" si="10"/>
        <v>39.91821719848985</v>
      </c>
      <c r="M67" s="2">
        <f t="shared" si="1"/>
        <v>453.3050379288054</v>
      </c>
      <c r="N67" s="38"/>
      <c r="O67" s="19"/>
      <c r="P67" s="11"/>
      <c r="Q67" s="11"/>
      <c r="V67" s="4"/>
    </row>
    <row r="68" spans="5:22" ht="12.75">
      <c r="E68" s="17">
        <f t="shared" si="7"/>
        <v>2.5</v>
      </c>
      <c r="F68" s="11">
        <f t="shared" si="0"/>
        <v>476.16565668320214</v>
      </c>
      <c r="G68" s="2">
        <f t="shared" si="2"/>
        <v>90.9352705430413</v>
      </c>
      <c r="H68" s="2">
        <f t="shared" si="3"/>
        <v>482.98733676988087</v>
      </c>
      <c r="J68" s="47">
        <f t="shared" si="8"/>
        <v>0.25693009058701605</v>
      </c>
      <c r="K68" s="50">
        <f t="shared" si="9"/>
        <v>1.1660281225924487</v>
      </c>
      <c r="L68" s="2">
        <f t="shared" si="10"/>
        <v>41.0842453210823</v>
      </c>
      <c r="M68" s="2">
        <f t="shared" si="1"/>
        <v>454.05949464663917</v>
      </c>
      <c r="N68" s="38"/>
      <c r="O68" s="19"/>
      <c r="P68" s="11"/>
      <c r="Q68" s="11"/>
      <c r="V68" s="4"/>
    </row>
    <row r="69" spans="5:22" ht="12.75">
      <c r="E69" s="1">
        <f t="shared" si="7"/>
        <v>2.5833333333333335</v>
      </c>
      <c r="F69" s="11">
        <f t="shared" si="0"/>
        <v>480.8482751635016</v>
      </c>
      <c r="G69" s="2">
        <f t="shared" si="2"/>
        <v>94.26744772210124</v>
      </c>
      <c r="H69" s="2">
        <f t="shared" si="3"/>
        <v>484.7104827175167</v>
      </c>
      <c r="J69" s="47">
        <f t="shared" si="8"/>
        <v>0.2565031803800004</v>
      </c>
      <c r="K69" s="50">
        <f t="shared" si="9"/>
        <v>1.1785852586735792</v>
      </c>
      <c r="L69" s="2">
        <f t="shared" si="10"/>
        <v>42.26283057975588</v>
      </c>
      <c r="M69" s="2">
        <f t="shared" si="1"/>
        <v>454.81816238406583</v>
      </c>
      <c r="N69" s="38"/>
      <c r="O69" s="19"/>
      <c r="P69" s="11"/>
      <c r="Q69" s="11"/>
      <c r="V69" s="4"/>
    </row>
    <row r="70" spans="5:22" ht="12.75">
      <c r="E70" s="17">
        <f t="shared" si="7"/>
        <v>2.666666666666667</v>
      </c>
      <c r="F70" s="11">
        <f t="shared" si="0"/>
        <v>485.3889740535016</v>
      </c>
      <c r="G70" s="2">
        <f t="shared" si="2"/>
        <v>97.63005204266635</v>
      </c>
      <c r="H70" s="2">
        <f t="shared" si="3"/>
        <v>486.42545310079043</v>
      </c>
      <c r="J70" s="47">
        <f t="shared" si="8"/>
        <v>0.2560753155680906</v>
      </c>
      <c r="K70" s="50">
        <f t="shared" si="9"/>
        <v>1.1903991018819016</v>
      </c>
      <c r="L70" s="2">
        <f t="shared" si="10"/>
        <v>43.45322968163778</v>
      </c>
      <c r="M70" s="2">
        <f t="shared" si="1"/>
        <v>455.580462785447</v>
      </c>
      <c r="N70" s="38"/>
      <c r="O70" s="19"/>
      <c r="P70" s="11"/>
      <c r="Q70" s="11"/>
      <c r="V70" s="4"/>
    </row>
    <row r="71" spans="5:22" ht="12.75">
      <c r="E71" s="1">
        <f t="shared" si="7"/>
        <v>2.7500000000000004</v>
      </c>
      <c r="F71" s="11">
        <f t="shared" si="0"/>
        <v>489.7961034260695</v>
      </c>
      <c r="G71" s="2">
        <f t="shared" si="2"/>
        <v>101.02158122368382</v>
      </c>
      <c r="H71" s="2">
        <f t="shared" si="3"/>
        <v>488.1313588333817</v>
      </c>
      <c r="J71" s="47">
        <f t="shared" si="8"/>
        <v>0.2556468373259643</v>
      </c>
      <c r="K71" s="50">
        <f t="shared" si="9"/>
        <v>1.2015220037682524</v>
      </c>
      <c r="L71" s="2">
        <f t="shared" si="10"/>
        <v>44.65475168540603</v>
      </c>
      <c r="M71" s="2">
        <f t="shared" si="1"/>
        <v>456.3458608199624</v>
      </c>
      <c r="N71" s="38"/>
      <c r="O71" s="19"/>
      <c r="P71" s="11"/>
      <c r="Q71" s="11"/>
      <c r="V71" s="4"/>
    </row>
    <row r="72" spans="5:22" ht="12.75">
      <c r="E72" s="17">
        <f t="shared" si="7"/>
        <v>2.833333333333334</v>
      </c>
      <c r="F72" s="11">
        <f t="shared" si="0"/>
        <v>494.07729742979745</v>
      </c>
      <c r="G72" s="2">
        <f t="shared" si="2"/>
        <v>104.44061043374963</v>
      </c>
      <c r="H72" s="2">
        <f t="shared" si="3"/>
        <v>489.8274123092088</v>
      </c>
      <c r="J72" s="47">
        <f t="shared" si="8"/>
        <v>0.25521805818360993</v>
      </c>
      <c r="K72" s="50">
        <f t="shared" si="9"/>
        <v>1.2120013126829856</v>
      </c>
      <c r="L72" s="2">
        <f t="shared" si="10"/>
        <v>45.86675299808902</v>
      </c>
      <c r="M72" s="2">
        <f t="shared" si="1"/>
        <v>457.1138608685577</v>
      </c>
      <c r="N72" s="38"/>
      <c r="O72" s="19"/>
      <c r="P72" s="11"/>
      <c r="Q72" s="11"/>
      <c r="V72" s="4"/>
    </row>
    <row r="73" spans="5:22" ht="12.75">
      <c r="E73" s="1">
        <f t="shared" si="7"/>
        <v>2.9166666666666674</v>
      </c>
      <c r="F73" s="11">
        <f t="shared" si="0"/>
        <v>498.2395538632738</v>
      </c>
      <c r="G73" s="2">
        <f t="shared" si="2"/>
        <v>107.88578649667186</v>
      </c>
      <c r="H73" s="2">
        <f t="shared" si="3"/>
        <v>491.51292107232314</v>
      </c>
      <c r="J73" s="47">
        <f t="shared" si="8"/>
        <v>0.2547892646206342</v>
      </c>
      <c r="K73" s="50">
        <f t="shared" si="9"/>
        <v>1.2218799877415465</v>
      </c>
      <c r="L73" s="2">
        <f t="shared" si="10"/>
        <v>47.088632985830564</v>
      </c>
      <c r="M73" s="2">
        <f t="shared" si="1"/>
        <v>457.8840032693453</v>
      </c>
      <c r="N73" s="38"/>
      <c r="O73" s="19"/>
      <c r="P73" s="11"/>
      <c r="Q73" s="11"/>
      <c r="V73" s="4"/>
    </row>
    <row r="74" spans="5:22" ht="12.75">
      <c r="E74" s="17">
        <f t="shared" si="7"/>
        <v>3.000000000000001</v>
      </c>
      <c r="F74" s="11">
        <f t="shared" si="0"/>
        <v>502.289302991853</v>
      </c>
      <c r="G74" s="2">
        <f t="shared" si="2"/>
        <v>111.35582259759308</v>
      </c>
      <c r="H74" s="2">
        <f t="shared" si="3"/>
        <v>493.18728193375887</v>
      </c>
      <c r="J74" s="47">
        <f t="shared" si="8"/>
        <v>0.2543607193677999</v>
      </c>
      <c r="K74" s="50">
        <f t="shared" si="9"/>
        <v>1.2311971213872965</v>
      </c>
      <c r="L74" s="2">
        <f t="shared" si="10"/>
        <v>48.31983010721786</v>
      </c>
      <c r="M74" s="2">
        <f t="shared" si="1"/>
        <v>458.6558612549592</v>
      </c>
      <c r="N74" s="38"/>
      <c r="O74" s="19"/>
      <c r="P74" s="11"/>
      <c r="Q74" s="11"/>
      <c r="V74" s="4"/>
    </row>
    <row r="75" spans="5:22" ht="12.75">
      <c r="E75" s="1">
        <f t="shared" si="7"/>
        <v>3.0833333333333344</v>
      </c>
      <c r="F75" s="11">
        <f t="shared" si="0"/>
        <v>506.2324673062228</v>
      </c>
      <c r="G75" s="2">
        <f t="shared" si="2"/>
        <v>114.84949343528466</v>
      </c>
      <c r="H75" s="2">
        <f t="shared" si="3"/>
        <v>494.84997549422883</v>
      </c>
      <c r="J75" s="47">
        <f t="shared" si="8"/>
        <v>0.2539326634569187</v>
      </c>
      <c r="K75" s="50">
        <f t="shared" si="9"/>
        <v>1.2399883863772734</v>
      </c>
      <c r="L75" s="2">
        <f t="shared" si="10"/>
        <v>49.55981849359513</v>
      </c>
      <c r="M75" s="2">
        <f t="shared" si="1"/>
        <v>459.4290382267148</v>
      </c>
      <c r="N75" s="38"/>
      <c r="O75" s="19"/>
      <c r="P75" s="11"/>
      <c r="Q75" s="11"/>
      <c r="V75" s="4"/>
    </row>
    <row r="76" spans="5:22" ht="12.75">
      <c r="E76" s="17">
        <f t="shared" si="7"/>
        <v>3.166666666666668</v>
      </c>
      <c r="F76" s="11">
        <f t="shared" si="0"/>
        <v>510.0745136169188</v>
      </c>
      <c r="G76" s="2">
        <f t="shared" si="2"/>
        <v>118.36563077371864</v>
      </c>
      <c r="H76" s="2">
        <f t="shared" si="3"/>
        <v>496.50056103641435</v>
      </c>
      <c r="J76" s="47">
        <f t="shared" si="8"/>
        <v>0.25350531805332976</v>
      </c>
      <c r="K76" s="50">
        <f t="shared" si="9"/>
        <v>1.248286419920156</v>
      </c>
      <c r="L76" s="2">
        <f t="shared" si="10"/>
        <v>50.80810491351529</v>
      </c>
      <c r="M76" s="2">
        <f t="shared" si="1"/>
        <v>460.2031653195818</v>
      </c>
      <c r="N76" s="38"/>
      <c r="O76" s="19"/>
      <c r="P76" s="11"/>
      <c r="Q76" s="11"/>
      <c r="V76" s="4"/>
    </row>
    <row r="77" spans="5:22" ht="12.75">
      <c r="E77" s="1">
        <f t="shared" si="7"/>
        <v>3.2500000000000013</v>
      </c>
      <c r="F77" s="11">
        <f t="shared" si="0"/>
        <v>513.8204986348508</v>
      </c>
      <c r="G77" s="2">
        <f t="shared" si="2"/>
        <v>121.90311935227427</v>
      </c>
      <c r="H77" s="2">
        <f t="shared" si="3"/>
        <v>498.1386717546866</v>
      </c>
      <c r="J77" s="47">
        <f t="shared" si="8"/>
        <v>0.2530788860996193</v>
      </c>
      <c r="K77" s="50">
        <f t="shared" si="9"/>
        <v>1.256121155270328</v>
      </c>
      <c r="L77" s="2">
        <f t="shared" si="10"/>
        <v>52.064226068785615</v>
      </c>
      <c r="M77" s="2">
        <f t="shared" si="1"/>
        <v>460.97789921939733</v>
      </c>
      <c r="N77" s="38"/>
      <c r="O77" s="19"/>
      <c r="P77" s="11"/>
      <c r="Q77" s="11"/>
      <c r="V77" s="4"/>
    </row>
    <row r="78" spans="5:22" ht="12.75">
      <c r="E78" s="17">
        <f t="shared" si="7"/>
        <v>3.333333333333335</v>
      </c>
      <c r="F78" s="11">
        <f t="shared" si="0"/>
        <v>517.475108991462</v>
      </c>
      <c r="G78" s="2">
        <f t="shared" si="2"/>
        <v>125.46089311918394</v>
      </c>
      <c r="H78" s="2">
        <f t="shared" si="3"/>
        <v>499.7640102935704</v>
      </c>
      <c r="J78" s="47">
        <f t="shared" si="8"/>
        <v>0.25265355379470633</v>
      </c>
      <c r="K78" s="50">
        <f t="shared" si="9"/>
        <v>1.2635201091691055</v>
      </c>
      <c r="L78" s="2">
        <f t="shared" si="10"/>
        <v>53.32774617795472</v>
      </c>
      <c r="M78" s="2">
        <f t="shared" si="1"/>
        <v>461.75292019980697</v>
      </c>
      <c r="N78" s="38"/>
      <c r="O78" s="19"/>
      <c r="P78" s="11"/>
      <c r="Q78" s="11"/>
      <c r="V78" s="4"/>
    </row>
    <row r="79" spans="5:22" ht="12.75">
      <c r="E79" s="1">
        <f t="shared" si="7"/>
        <v>3.4166666666666683</v>
      </c>
      <c r="F79" s="11">
        <f t="shared" si="0"/>
        <v>521.0426964931476</v>
      </c>
      <c r="G79" s="2">
        <f t="shared" si="2"/>
        <v>129.03793175725312</v>
      </c>
      <c r="H79" s="2">
        <f t="shared" si="3"/>
        <v>501.37634456922433</v>
      </c>
      <c r="J79" s="47">
        <f t="shared" si="8"/>
        <v>0.252229491928717</v>
      </c>
      <c r="K79" s="50">
        <f t="shared" si="9"/>
        <v>1.2705086320048598</v>
      </c>
      <c r="L79" s="2">
        <f t="shared" si="10"/>
        <v>54.598254809959585</v>
      </c>
      <c r="M79" s="2">
        <f t="shared" si="1"/>
        <v>462.5279303513903</v>
      </c>
      <c r="N79" s="38"/>
      <c r="O79" s="19"/>
      <c r="P79" s="11"/>
      <c r="Q79" s="11"/>
      <c r="V79" s="4"/>
    </row>
    <row r="80" spans="5:22" ht="12.75">
      <c r="E80" s="17">
        <f t="shared" si="7"/>
        <v>3.5000000000000018</v>
      </c>
      <c r="F80" s="11">
        <f t="shared" si="0"/>
        <v>524.5273092751399</v>
      </c>
      <c r="G80" s="2">
        <f t="shared" si="2"/>
        <v>132.63325747464978</v>
      </c>
      <c r="H80" s="2">
        <f t="shared" si="3"/>
        <v>502.9755038507743</v>
      </c>
      <c r="J80" s="47">
        <f t="shared" si="8"/>
        <v>0.251806857091022</v>
      </c>
      <c r="K80" s="50">
        <f t="shared" si="9"/>
        <v>1.2771101263506393</v>
      </c>
      <c r="L80" s="2">
        <f t="shared" si="10"/>
        <v>55.87536493631023</v>
      </c>
      <c r="M80" s="2">
        <f t="shared" si="1"/>
        <v>463.30265197953065</v>
      </c>
      <c r="N80" s="38"/>
      <c r="O80" s="19"/>
      <c r="P80" s="11"/>
      <c r="Q80" s="11"/>
      <c r="V80" s="4"/>
    </row>
    <row r="81" spans="5:22" ht="12.75">
      <c r="E81" s="1">
        <f t="shared" si="7"/>
        <v>3.5833333333333353</v>
      </c>
      <c r="F81" s="11">
        <f t="shared" si="0"/>
        <v>527.9327194142115</v>
      </c>
      <c r="G81" s="2">
        <f t="shared" si="2"/>
        <v>136.24593203676724</v>
      </c>
      <c r="H81" s="2">
        <f t="shared" si="3"/>
        <v>504.561375080554</v>
      </c>
      <c r="J81" s="47">
        <f t="shared" si="8"/>
        <v>0.2513857927662897</v>
      </c>
      <c r="K81" s="50">
        <f t="shared" si="9"/>
        <v>1.2833462385619425</v>
      </c>
      <c r="L81" s="2">
        <f t="shared" si="10"/>
        <v>57.15871117487217</v>
      </c>
      <c r="M81" s="2">
        <f t="shared" si="1"/>
        <v>464.07682615099174</v>
      </c>
      <c r="N81" s="38"/>
      <c r="O81" s="19"/>
      <c r="P81" s="11"/>
      <c r="Q81" s="11"/>
      <c r="V81" s="4"/>
    </row>
    <row r="82" spans="5:22" ht="12.75">
      <c r="E82" s="17">
        <f t="shared" si="7"/>
        <v>3.6666666666666687</v>
      </c>
      <c r="F82" s="11">
        <f t="shared" si="0"/>
        <v>531.2624474724939</v>
      </c>
      <c r="G82" s="2">
        <f t="shared" si="2"/>
        <v>139.87505401791682</v>
      </c>
      <c r="H82" s="2">
        <f t="shared" si="3"/>
        <v>506.1338994142527</v>
      </c>
      <c r="J82" s="47">
        <f t="shared" si="8"/>
        <v>0.25096643033131083</v>
      </c>
      <c r="K82" s="50">
        <f t="shared" si="9"/>
        <v>1.2892370273294165</v>
      </c>
      <c r="L82" s="2">
        <f t="shared" si="10"/>
        <v>58.44794820220158</v>
      </c>
      <c r="M82" s="2">
        <f t="shared" si="1"/>
        <v>464.8502113719992</v>
      </c>
      <c r="N82" s="38"/>
      <c r="O82" s="19"/>
      <c r="P82" s="11"/>
      <c r="Q82" s="11"/>
      <c r="V82" s="4"/>
    </row>
    <row r="83" spans="5:22" ht="12.75">
      <c r="E83" s="1">
        <f t="shared" si="7"/>
        <v>3.750000000000002</v>
      </c>
      <c r="F83" s="11">
        <f t="shared" si="0"/>
        <v>534.5197843728241</v>
      </c>
      <c r="G83" s="2">
        <f t="shared" si="2"/>
        <v>143.51975625397753</v>
      </c>
      <c r="H83" s="2">
        <f t="shared" si="3"/>
        <v>507.69306896367635</v>
      </c>
      <c r="J83" s="47">
        <f t="shared" si="8"/>
        <v>0.2505488899635989</v>
      </c>
      <c r="K83" s="50">
        <f t="shared" si="9"/>
        <v>1.2948011124401433</v>
      </c>
      <c r="L83" s="2">
        <f t="shared" si="10"/>
        <v>59.74274931464172</v>
      </c>
      <c r="M83" s="2">
        <f t="shared" si="1"/>
        <v>465.6225823830009</v>
      </c>
      <c r="N83" s="38"/>
      <c r="O83" s="19"/>
      <c r="P83" s="11"/>
      <c r="Q83" s="11"/>
      <c r="V83" s="4"/>
    </row>
    <row r="84" spans="5:22" ht="12.75">
      <c r="E84" s="17">
        <f t="shared" si="7"/>
        <v>3.8333333333333357</v>
      </c>
      <c r="F84" s="11">
        <f t="shared" si="0"/>
        <v>537.707810946369</v>
      </c>
      <c r="G84" s="2">
        <f t="shared" si="2"/>
        <v>147.1792034791825</v>
      </c>
      <c r="H84" s="2">
        <f t="shared" si="3"/>
        <v>509.23892372634384</v>
      </c>
      <c r="J84" s="47">
        <f t="shared" si="8"/>
        <v>0.25013328147129565</v>
      </c>
      <c r="K84" s="50">
        <f t="shared" si="9"/>
        <v>1.3000558064782455</v>
      </c>
      <c r="L84" s="2">
        <f t="shared" si="10"/>
        <v>61.04280512111997</v>
      </c>
      <c r="M84" s="2">
        <f t="shared" si="1"/>
        <v>466.39372905727714</v>
      </c>
      <c r="N84" s="38"/>
      <c r="O84" s="19"/>
      <c r="P84" s="11"/>
      <c r="Q84" s="11"/>
      <c r="V84" s="4"/>
    </row>
    <row r="85" spans="5:22" ht="12.75">
      <c r="E85" s="1">
        <f t="shared" si="7"/>
        <v>3.916666666666669</v>
      </c>
      <c r="F85" s="11">
        <f t="shared" si="0"/>
        <v>540.8294154435711</v>
      </c>
      <c r="G85" s="2">
        <f t="shared" si="2"/>
        <v>150.85259013200587</v>
      </c>
      <c r="H85" s="2">
        <f t="shared" si="3"/>
        <v>510.7715486874896</v>
      </c>
      <c r="J85" s="47">
        <f t="shared" si="8"/>
        <v>0.24971970505267127</v>
      </c>
      <c r="K85" s="50">
        <f t="shared" si="9"/>
        <v>1.305017231765943</v>
      </c>
      <c r="L85" s="2">
        <f t="shared" si="10"/>
        <v>62.34782235288591</v>
      </c>
      <c r="M85" s="2">
        <f t="shared" si="1"/>
        <v>467.1634553922607</v>
      </c>
      <c r="N85" s="38"/>
      <c r="O85" s="19"/>
      <c r="P85" s="11"/>
      <c r="Q85" s="11"/>
      <c r="V85" s="4"/>
    </row>
    <row r="86" spans="5:22" ht="12.75">
      <c r="E86" s="17">
        <f t="shared" si="7"/>
        <v>4.000000000000003</v>
      </c>
      <c r="F86" s="11">
        <f t="shared" si="0"/>
        <v>543.8873092578713</v>
      </c>
      <c r="G86" s="2">
        <f t="shared" si="2"/>
        <v>154.53913831667114</v>
      </c>
      <c r="H86" s="2">
        <f t="shared" si="3"/>
        <v>512.2910710812475</v>
      </c>
      <c r="J86" s="47">
        <f t="shared" si="8"/>
        <v>0.24930825199245285</v>
      </c>
      <c r="K86" s="50">
        <f t="shared" si="9"/>
        <v>1.3097004244919943</v>
      </c>
      <c r="L86" s="2">
        <f t="shared" si="10"/>
        <v>63.657522777377906</v>
      </c>
      <c r="M86" s="2">
        <f t="shared" si="1"/>
        <v>467.93157858385763</v>
      </c>
      <c r="N86" s="38"/>
      <c r="O86" s="19"/>
      <c r="P86" s="11"/>
      <c r="Q86" s="11"/>
      <c r="V86" s="4"/>
    </row>
    <row r="87" spans="5:22" ht="12.75">
      <c r="E87" s="1">
        <f t="shared" si="7"/>
        <v>4.083333333333336</v>
      </c>
      <c r="F87" s="11">
        <f t="shared" si="0"/>
        <v>546.8840410767283</v>
      </c>
      <c r="G87" s="2">
        <f t="shared" si="2"/>
        <v>158.2380959081651</v>
      </c>
      <c r="H87" s="2">
        <f t="shared" si="3"/>
        <v>513.7976577988834</v>
      </c>
      <c r="J87" s="47">
        <f t="shared" si="8"/>
        <v>0.24889900530132023</v>
      </c>
      <c r="K87" s="50">
        <f t="shared" si="9"/>
        <v>1.3141194276813821</v>
      </c>
      <c r="L87" s="2">
        <f t="shared" si="10"/>
        <v>64.97164220505928</v>
      </c>
      <c r="M87" s="2">
        <f t="shared" si="1"/>
        <v>468.6979281752805</v>
      </c>
      <c r="N87" s="38"/>
      <c r="O87" s="19"/>
      <c r="P87" s="11"/>
      <c r="Q87" s="11"/>
      <c r="V87" s="4"/>
    </row>
    <row r="88" spans="5:22" ht="12.75">
      <c r="E88" s="17">
        <f t="shared" si="7"/>
        <v>4.166666666666669</v>
      </c>
      <c r="F88" s="11">
        <f t="shared" si="0"/>
        <v>549.822009645001</v>
      </c>
      <c r="G88" s="2">
        <f t="shared" si="2"/>
        <v>161.94873478984144</v>
      </c>
      <c r="H88" s="2">
        <f t="shared" si="3"/>
        <v>515.2915129329219</v>
      </c>
      <c r="J88" s="47">
        <f t="shared" si="8"/>
        <v>0.24849204030414004</v>
      </c>
      <c r="K88" s="50">
        <f t="shared" si="9"/>
        <v>1.3182873744160615</v>
      </c>
      <c r="L88" s="2">
        <f t="shared" si="10"/>
        <v>66.28992957947534</v>
      </c>
      <c r="M88" s="2">
        <f t="shared" si="1"/>
        <v>469.46234527294484</v>
      </c>
      <c r="N88" s="38"/>
      <c r="O88" s="19"/>
      <c r="P88" s="11"/>
      <c r="Q88" s="11"/>
      <c r="V88" s="4"/>
    </row>
    <row r="89" spans="5:22" ht="12.75">
      <c r="E89" s="1">
        <f t="shared" si="7"/>
        <v>4.250000000000002</v>
      </c>
      <c r="F89" s="11">
        <f t="shared" si="0"/>
        <v>552.7034753008452</v>
      </c>
      <c r="G89" s="2">
        <f t="shared" si="2"/>
        <v>165.67034921375551</v>
      </c>
      <c r="H89" s="2">
        <f t="shared" si="3"/>
        <v>516.7728754469091</v>
      </c>
      <c r="J89" s="47">
        <f t="shared" si="8"/>
        <v>0.24808742518185253</v>
      </c>
      <c r="K89" s="50">
        <f t="shared" si="9"/>
        <v>1.322216562512701</v>
      </c>
      <c r="L89" s="2">
        <f t="shared" si="10"/>
        <v>67.61214614198805</v>
      </c>
      <c r="M89" s="2">
        <f t="shared" si="1"/>
        <v>470.2246818228787</v>
      </c>
      <c r="N89" s="38"/>
      <c r="O89" s="19"/>
      <c r="P89" s="11"/>
      <c r="Q89" s="11"/>
      <c r="V89" s="4"/>
    </row>
    <row r="90" spans="5:22" ht="12.75">
      <c r="E90" s="17">
        <f t="shared" si="7"/>
        <v>4.333333333333335</v>
      </c>
      <c r="F90" s="11">
        <f t="shared" si="0"/>
        <v>555.5305704231139</v>
      </c>
      <c r="G90" s="2">
        <f t="shared" si="2"/>
        <v>169.4022542748072</v>
      </c>
      <c r="H90" s="2">
        <f t="shared" si="3"/>
        <v>518.2420169613623</v>
      </c>
      <c r="J90" s="47">
        <f t="shared" si="8"/>
        <v>0.24768522147135832</v>
      </c>
      <c r="K90" s="50">
        <f t="shared" si="9"/>
        <v>1.3259185216929854</v>
      </c>
      <c r="L90" s="2">
        <f t="shared" si="10"/>
        <v>68.93806466368103</v>
      </c>
      <c r="M90" s="2">
        <f t="shared" si="1"/>
        <v>470.98479994185993</v>
      </c>
      <c r="N90" s="38"/>
      <c r="O90" s="19"/>
      <c r="P90" s="11"/>
      <c r="Q90" s="11"/>
      <c r="V90" s="4"/>
    </row>
    <row r="91" spans="5:22" ht="12.75">
      <c r="E91" s="1">
        <f t="shared" si="7"/>
        <v>4.416666666666668</v>
      </c>
      <c r="F91" s="11">
        <f t="shared" si="0"/>
        <v>558.3053089112316</v>
      </c>
      <c r="G91" s="2">
        <f t="shared" si="2"/>
        <v>173.14378449059964</v>
      </c>
      <c r="H91" s="2">
        <f t="shared" si="3"/>
        <v>519.6992396472073</v>
      </c>
      <c r="J91" s="47">
        <f t="shared" si="8"/>
        <v>0.2472854845272627</v>
      </c>
      <c r="K91" s="50">
        <f t="shared" si="9"/>
        <v>1.3294040741378979</v>
      </c>
      <c r="L91" s="2">
        <f t="shared" si="10"/>
        <v>70.26746873781893</v>
      </c>
      <c r="M91" s="2">
        <f t="shared" si="1"/>
        <v>471.7425712981633</v>
      </c>
      <c r="N91" s="38"/>
      <c r="O91" s="19"/>
      <c r="P91" s="11"/>
      <c r="Q91" s="11"/>
      <c r="V91" s="4"/>
    </row>
    <row r="92" spans="5:22" ht="12.75">
      <c r="E92" s="17">
        <f t="shared" si="7"/>
        <v>4.500000000000001</v>
      </c>
      <c r="F92" s="11">
        <f t="shared" si="0"/>
        <v>561.0295948031132</v>
      </c>
      <c r="G92" s="2">
        <f t="shared" si="2"/>
        <v>176.89429247966018</v>
      </c>
      <c r="H92" s="2">
        <f t="shared" si="3"/>
        <v>521.144874218682</v>
      </c>
      <c r="J92" s="47">
        <f t="shared" si="8"/>
        <v>0.24688826394891064</v>
      </c>
      <c r="K92" s="50">
        <f t="shared" si="9"/>
        <v>1.3326833891962389</v>
      </c>
      <c r="L92" s="2">
        <f t="shared" si="10"/>
        <v>71.60015212701516</v>
      </c>
      <c r="M92" s="2">
        <f t="shared" si="1"/>
        <v>472.4978765373759</v>
      </c>
      <c r="N92" s="38"/>
      <c r="O92" s="19"/>
      <c r="P92" s="11"/>
      <c r="Q92" s="11"/>
      <c r="V92" s="4"/>
    </row>
    <row r="93" spans="5:22" ht="12.75">
      <c r="E93" s="1">
        <f t="shared" si="7"/>
        <v>4.583333333333334</v>
      </c>
      <c r="F93" s="11">
        <f t="shared" si="0"/>
        <v>563.7052301234963</v>
      </c>
      <c r="G93" s="2">
        <f t="shared" si="2"/>
        <v>180.65314773132835</v>
      </c>
      <c r="H93" s="2">
        <f t="shared" si="3"/>
        <v>522.5792780183192</v>
      </c>
      <c r="J93" s="47">
        <f t="shared" si="8"/>
        <v>0.24649360397577535</v>
      </c>
      <c r="K93" s="50">
        <f t="shared" si="9"/>
        <v>1.335766032914841</v>
      </c>
      <c r="L93" s="2">
        <f t="shared" si="10"/>
        <v>72.93591815993001</v>
      </c>
      <c r="M93" s="2">
        <f t="shared" si="1"/>
        <v>473.25060474923777</v>
      </c>
      <c r="N93" s="38"/>
      <c r="O93" s="19"/>
      <c r="P93" s="11"/>
      <c r="Q93" s="11"/>
      <c r="V93" s="4"/>
    </row>
    <row r="94" spans="5:22" ht="12.75">
      <c r="E94" s="17">
        <f t="shared" si="7"/>
        <v>4.666666666666667</v>
      </c>
      <c r="F94" s="11">
        <f t="shared" si="0"/>
        <v>566.3339220437125</v>
      </c>
      <c r="G94" s="2">
        <f t="shared" si="2"/>
        <v>184.4197354612047</v>
      </c>
      <c r="H94" s="2">
        <f t="shared" si="3"/>
        <v>524.0028331871966</v>
      </c>
      <c r="J94" s="47">
        <f t="shared" si="8"/>
        <v>0.24610154385394117</v>
      </c>
      <c r="K94" s="50">
        <f t="shared" si="9"/>
        <v>1.3386610129702696</v>
      </c>
      <c r="L94" s="2">
        <f t="shared" si="10"/>
        <v>74.27457917290027</v>
      </c>
      <c r="M94" s="2">
        <f t="shared" si="1"/>
        <v>474.0006529719034</v>
      </c>
      <c r="N94" s="38"/>
      <c r="O94" s="19"/>
      <c r="P94" s="11"/>
      <c r="Q94" s="11"/>
      <c r="V94" s="4"/>
    </row>
    <row r="95" spans="5:22" ht="12.75">
      <c r="E95" s="1">
        <f t="shared" si="7"/>
        <v>4.75</v>
      </c>
      <c r="F95" s="11">
        <f t="shared" si="0"/>
        <v>568.9172894241422</v>
      </c>
      <c r="G95" s="2">
        <f t="shared" si="2"/>
        <v>188.1934555465815</v>
      </c>
      <c r="H95" s="2">
        <f t="shared" si="3"/>
        <v>525.4159449141871</v>
      </c>
      <c r="J95" s="47">
        <f t="shared" si="8"/>
        <v>0.24571211817613764</v>
      </c>
      <c r="K95" s="50">
        <f t="shared" si="9"/>
        <v>1.3413768195074007</v>
      </c>
      <c r="L95" s="2">
        <f t="shared" si="10"/>
        <v>75.61595599240768</v>
      </c>
      <c r="M95" s="2">
        <f t="shared" si="1"/>
        <v>474.74792573039923</v>
      </c>
      <c r="N95" s="38"/>
      <c r="O95" s="19"/>
      <c r="P95" s="11"/>
      <c r="Q95" s="11"/>
      <c r="V95" s="4"/>
    </row>
    <row r="96" spans="5:22" ht="12.75">
      <c r="E96" s="17">
        <f t="shared" si="7"/>
        <v>4.833333333333333</v>
      </c>
      <c r="F96" s="11">
        <f t="shared" si="0"/>
        <v>571.4568688021395</v>
      </c>
      <c r="G96" s="2">
        <f t="shared" si="2"/>
        <v>191.9737215367487</v>
      </c>
      <c r="H96" s="2">
        <f t="shared" si="3"/>
        <v>526.819039758432</v>
      </c>
      <c r="J96" s="47">
        <f t="shared" si="8"/>
        <v>0.2453253571975344</v>
      </c>
      <c r="K96" s="50">
        <f t="shared" si="9"/>
        <v>1.3439214623264188</v>
      </c>
      <c r="L96" s="2">
        <f t="shared" si="10"/>
        <v>76.9598774547341</v>
      </c>
      <c r="M96" s="2">
        <f t="shared" si="1"/>
        <v>475.4923346063886</v>
      </c>
      <c r="N96" s="38"/>
      <c r="O96" s="19"/>
      <c r="P96" s="11"/>
      <c r="Q96" s="11"/>
      <c r="V96" s="4"/>
    </row>
    <row r="97" spans="5:22" ht="12.75">
      <c r="E97" s="1">
        <f t="shared" si="7"/>
        <v>4.916666666666666</v>
      </c>
      <c r="F97" s="11">
        <f t="shared" si="0"/>
        <v>573.9541198808918</v>
      </c>
      <c r="G97" s="2">
        <f t="shared" si="2"/>
        <v>195.75995973349424</v>
      </c>
      <c r="H97" s="2">
        <f t="shared" si="3"/>
        <v>528.2125640397342</v>
      </c>
      <c r="J97" s="47">
        <f t="shared" si="8"/>
        <v>0.2449412871292876</v>
      </c>
      <c r="K97" s="50">
        <f t="shared" si="9"/>
        <v>1.3463025048048858</v>
      </c>
      <c r="L97" s="2">
        <f t="shared" si="10"/>
        <v>78.30617995953898</v>
      </c>
      <c r="M97" s="2">
        <f t="shared" si="1"/>
        <v>476.23379783664745</v>
      </c>
      <c r="N97" s="38"/>
      <c r="O97" s="19"/>
      <c r="P97" s="11"/>
      <c r="Q97" s="11"/>
      <c r="V97" s="4"/>
    </row>
    <row r="98" spans="5:22" ht="12.75">
      <c r="E98" s="17">
        <f t="shared" si="7"/>
        <v>4.999999999999999</v>
      </c>
      <c r="F98" s="11">
        <f t="shared" si="0"/>
        <v>576.4104305683087</v>
      </c>
      <c r="G98" s="2">
        <f t="shared" si="2"/>
        <v>199.5516083374991</v>
      </c>
      <c r="H98" s="2">
        <f t="shared" si="3"/>
        <v>529.5969822919914</v>
      </c>
      <c r="J98" s="47">
        <f t="shared" si="8"/>
        <v>0.2445599304116341</v>
      </c>
      <c r="K98" s="50">
        <f t="shared" si="9"/>
        <v>1.3485270948945318</v>
      </c>
      <c r="L98" s="2">
        <f t="shared" si="10"/>
        <v>79.65470705443352</v>
      </c>
      <c r="M98" s="2">
        <f t="shared" si="1"/>
        <v>476.97223993791584</v>
      </c>
      <c r="N98" s="38"/>
      <c r="O98" s="19"/>
      <c r="P98" s="11"/>
      <c r="Q98" s="11"/>
      <c r="V98" s="4"/>
    </row>
    <row r="99" spans="5:22" ht="12.75">
      <c r="E99" s="1">
        <f t="shared" si="7"/>
        <v>5.083333333333332</v>
      </c>
      <c r="F99" s="11">
        <f t="shared" si="0"/>
        <v>578.8271216094959</v>
      </c>
      <c r="G99" s="2">
        <f t="shared" si="2"/>
        <v>203.3481166566721</v>
      </c>
      <c r="H99" s="2">
        <f t="shared" si="3"/>
        <v>530.9727757751991</v>
      </c>
      <c r="J99" s="47">
        <f t="shared" si="8"/>
        <v>0.24418130596815973</v>
      </c>
      <c r="K99" s="50">
        <f t="shared" si="9"/>
        <v>1.3506019934916977</v>
      </c>
      <c r="L99" s="2">
        <f t="shared" si="10"/>
        <v>81.00530904792521</v>
      </c>
      <c r="M99" s="2">
        <f t="shared" si="1"/>
        <v>477.7075913560149</v>
      </c>
      <c r="N99" s="38"/>
      <c r="O99" s="19"/>
      <c r="P99" s="11"/>
      <c r="Q99" s="11"/>
      <c r="V99" s="4"/>
    </row>
    <row r="100" spans="5:22" ht="12.75">
      <c r="E100" s="17">
        <f t="shared" si="7"/>
        <v>5.166666666666665</v>
      </c>
      <c r="F100" s="11">
        <f t="shared" si="0"/>
        <v>581.2054508515215</v>
      </c>
      <c r="G100" s="2">
        <f t="shared" si="2"/>
        <v>207.14894437277982</v>
      </c>
      <c r="H100" s="2">
        <f t="shared" si="3"/>
        <v>532.3404410419272</v>
      </c>
      <c r="J100" s="47">
        <f t="shared" si="8"/>
        <v>0.24380542944271605</v>
      </c>
      <c r="K100" s="50">
        <f t="shared" si="9"/>
        <v>1.3525336004452304</v>
      </c>
      <c r="L100" s="2">
        <f t="shared" si="10"/>
        <v>82.35784264837044</v>
      </c>
      <c r="M100" s="2">
        <f t="shared" si="1"/>
        <v>478.43978813732707</v>
      </c>
      <c r="N100" s="38"/>
      <c r="O100" s="19"/>
      <c r="P100" s="11"/>
      <c r="Q100" s="11"/>
      <c r="V100" s="4"/>
    </row>
    <row r="101" spans="5:22" ht="12.75">
      <c r="E101" s="1">
        <f t="shared" si="7"/>
        <v>5.249999999999998</v>
      </c>
      <c r="F101" s="11">
        <f t="shared" si="0"/>
        <v>583.5466171749573</v>
      </c>
      <c r="G101" s="2">
        <f t="shared" si="2"/>
        <v>210.95356086300615</v>
      </c>
      <c r="H101" s="2">
        <f t="shared" si="3"/>
        <v>533.7004885545257</v>
      </c>
      <c r="J101" s="47">
        <f t="shared" si="8"/>
        <v>0.24343231342032298</v>
      </c>
      <c r="K101" s="50">
        <f t="shared" si="9"/>
        <v>1.354327978434943</v>
      </c>
      <c r="L101" s="2">
        <f t="shared" si="10"/>
        <v>83.71217062680537</v>
      </c>
      <c r="M101" s="2">
        <f t="shared" si="1"/>
        <v>479.16877162091083</v>
      </c>
      <c r="N101" s="38"/>
      <c r="O101" s="19"/>
      <c r="P101" s="11"/>
      <c r="Q101" s="11"/>
      <c r="V101" s="4"/>
    </row>
    <row r="102" spans="5:22" ht="12.75">
      <c r="E102" s="17">
        <f t="shared" si="7"/>
        <v>5.333333333333331</v>
      </c>
      <c r="F102" s="11">
        <f aca="true" t="shared" si="11" ref="F102:F165">20+345*LOG10(8*E102+1)</f>
        <v>585.851764122955</v>
      </c>
      <c r="G102" s="2">
        <f t="shared" si="2"/>
        <v>214.76144457332938</v>
      </c>
      <c r="H102" s="2">
        <f t="shared" si="3"/>
        <v>535.0534413496517</v>
      </c>
      <c r="J102" s="47">
        <f t="shared" si="8"/>
        <v>0.24306196763327656</v>
      </c>
      <c r="K102" s="50">
        <f t="shared" si="9"/>
        <v>1.3559908749274332</v>
      </c>
      <c r="L102" s="2">
        <f t="shared" si="10"/>
        <v>85.0681615017328</v>
      </c>
      <c r="M102" s="2">
        <f aca="true" t="shared" si="12" ref="M102:M165">IF(L102&lt;600,425+0.773*L102-0.00169*L102^2+0.00000222*L102^3,IF(L102&lt;735,666+(13002/(738-L102)),IF(L102&lt;900,545+(17820/(L102-731)),650)))</f>
        <v>479.8944881496873</v>
      </c>
      <c r="N102" s="38"/>
      <c r="O102" s="19"/>
      <c r="P102" s="11"/>
      <c r="Q102" s="11"/>
      <c r="V102" s="4"/>
    </row>
    <row r="103" spans="5:22" ht="12.75">
      <c r="E103" s="1">
        <f t="shared" si="7"/>
        <v>5.416666666666664</v>
      </c>
      <c r="F103" s="11">
        <f t="shared" si="11"/>
        <v>588.121983255361</v>
      </c>
      <c r="G103" s="2">
        <f aca="true" t="shared" si="13" ref="G103:G166">$B$8*($E103-$E102)*60*($B$11*($F103-G102)+$B$10*0.0000000567*(($F103+273)^4-(G102+273)^4))/($B$9*$H102)+G102</f>
        <v>218.57208244083245</v>
      </c>
      <c r="H103" s="2">
        <f aca="true" t="shared" si="14" ref="H103:H166">IF(G103&lt;600,425+0.773*G103-0.00169*G103^2+0.00000222*G103^3,IF(G103&lt;735,666+(13002/(738-G103)),IF(G103&lt;900,545+(17820/(G103-731)),650)))</f>
        <v>536.3998337470128</v>
      </c>
      <c r="J103" s="47">
        <f t="shared" si="8"/>
        <v>0.24269439915357074</v>
      </c>
      <c r="K103" s="50">
        <f t="shared" si="9"/>
        <v>1.3575277423927192</v>
      </c>
      <c r="L103" s="2">
        <f t="shared" si="10"/>
        <v>86.42568924412552</v>
      </c>
      <c r="M103" s="2">
        <f t="shared" si="12"/>
        <v>480.6168887992736</v>
      </c>
      <c r="N103" s="38"/>
      <c r="O103" s="19"/>
      <c r="P103" s="11"/>
      <c r="Q103" s="11"/>
      <c r="V103" s="4"/>
    </row>
    <row r="104" spans="5:22" ht="12.75">
      <c r="E104" s="17">
        <f t="shared" si="7"/>
        <v>5.499999999999997</v>
      </c>
      <c r="F104" s="11">
        <f t="shared" si="11"/>
        <v>590.3583172524935</v>
      </c>
      <c r="G104" s="2">
        <f t="shared" si="13"/>
        <v>222.38496936226707</v>
      </c>
      <c r="H104" s="2">
        <f t="shared" si="14"/>
        <v>537.740210099518</v>
      </c>
      <c r="J104" s="47">
        <f t="shared" si="8"/>
        <v>0.24232961257264654</v>
      </c>
      <c r="K104" s="50">
        <f t="shared" si="9"/>
        <v>1.358943756945073</v>
      </c>
      <c r="L104" s="2">
        <f t="shared" si="10"/>
        <v>87.78463300107059</v>
      </c>
      <c r="M104" s="2">
        <f t="shared" si="12"/>
        <v>481.3359291231685</v>
      </c>
      <c r="N104" s="38"/>
      <c r="O104" s="19"/>
      <c r="P104" s="11"/>
      <c r="Q104" s="11"/>
      <c r="V104" s="4"/>
    </row>
    <row r="105" spans="5:22" ht="12.75">
      <c r="E105" s="1">
        <f t="shared" si="7"/>
        <v>5.58333333333333</v>
      </c>
      <c r="F105" s="11">
        <f t="shared" si="11"/>
        <v>592.5617627906767</v>
      </c>
      <c r="G105" s="2">
        <f t="shared" si="13"/>
        <v>226.19960770637974</v>
      </c>
      <c r="H105" s="2">
        <f t="shared" si="14"/>
        <v>539.0751235822997</v>
      </c>
      <c r="J105" s="47">
        <f t="shared" si="8"/>
        <v>0.24196761016939572</v>
      </c>
      <c r="K105" s="50">
        <f t="shared" si="9"/>
        <v>1.3602438355536153</v>
      </c>
      <c r="L105" s="2">
        <f t="shared" si="10"/>
        <v>89.1448768366242</v>
      </c>
      <c r="M105" s="2">
        <f t="shared" si="12"/>
        <v>482.05156891310753</v>
      </c>
      <c r="N105" s="38"/>
      <c r="O105" s="19"/>
      <c r="P105" s="11"/>
      <c r="Q105" s="11"/>
      <c r="V105" s="4"/>
    </row>
    <row r="106" spans="5:22" ht="12.75">
      <c r="E106" s="17">
        <f t="shared" si="7"/>
        <v>5.666666666666663</v>
      </c>
      <c r="F106" s="11">
        <f t="shared" si="11"/>
        <v>594.7332732093791</v>
      </c>
      <c r="G106" s="2">
        <f t="shared" si="13"/>
        <v>230.01550686767385</v>
      </c>
      <c r="H106" s="2">
        <f t="shared" si="14"/>
        <v>540.405135018327</v>
      </c>
      <c r="J106" s="47">
        <f t="shared" si="8"/>
        <v>0.2416083920672659</v>
      </c>
      <c r="K106" s="50">
        <f t="shared" si="9"/>
        <v>1.361432651952763</v>
      </c>
      <c r="L106" s="2">
        <f t="shared" si="10"/>
        <v>90.50630948857697</v>
      </c>
      <c r="M106" s="2">
        <f t="shared" si="12"/>
        <v>482.76377197350945</v>
      </c>
      <c r="N106" s="38"/>
      <c r="O106" s="19"/>
      <c r="P106" s="11"/>
      <c r="Q106" s="11"/>
      <c r="V106" s="4"/>
    </row>
    <row r="107" spans="5:22" ht="12.75">
      <c r="E107" s="1">
        <f aca="true" t="shared" si="15" ref="E107:E170">E106+5/60</f>
        <v>5.7499999999999964</v>
      </c>
      <c r="F107" s="11">
        <f t="shared" si="11"/>
        <v>596.8737609878225</v>
      </c>
      <c r="G107" s="2">
        <f t="shared" si="13"/>
        <v>233.8321828594346</v>
      </c>
      <c r="H107" s="2">
        <f t="shared" si="14"/>
        <v>541.7308117385733</v>
      </c>
      <c r="J107" s="47">
        <f t="shared" si="8"/>
        <v>0.24125195638124566</v>
      </c>
      <c r="K107" s="50">
        <f t="shared" si="9"/>
        <v>1.3625146513689894</v>
      </c>
      <c r="L107" s="2">
        <f t="shared" si="10"/>
        <v>91.86882413994596</v>
      </c>
      <c r="M107" s="2">
        <f t="shared" si="12"/>
        <v>483.47250590902485</v>
      </c>
      <c r="N107" s="38"/>
      <c r="O107" s="19"/>
      <c r="P107" s="11"/>
      <c r="Q107" s="11"/>
      <c r="V107" s="4"/>
    </row>
    <row r="108" spans="5:22" ht="12.75">
      <c r="E108" s="17">
        <f t="shared" si="15"/>
        <v>5.8333333333333295</v>
      </c>
      <c r="F108" s="11">
        <f t="shared" si="11"/>
        <v>598.9841000471627</v>
      </c>
      <c r="G108" s="2">
        <f t="shared" si="13"/>
        <v>237.64915794397908</v>
      </c>
      <c r="H108" s="2">
        <f t="shared" si="14"/>
        <v>543.0527264749262</v>
      </c>
      <c r="J108" s="47">
        <f t="shared" si="8"/>
        <v>0.24089829935544355</v>
      </c>
      <c r="K108" s="50">
        <f t="shared" si="9"/>
        <v>1.3634940641681699</v>
      </c>
      <c r="L108" s="2">
        <f t="shared" si="10"/>
        <v>93.23231820411412</v>
      </c>
      <c r="M108" s="2">
        <f t="shared" si="12"/>
        <v>484.17774192428345</v>
      </c>
      <c r="N108" s="38"/>
      <c r="O108" s="19"/>
      <c r="P108" s="11"/>
      <c r="Q108" s="11"/>
      <c r="V108" s="4"/>
    </row>
    <row r="109" spans="5:22" ht="12.75">
      <c r="E109" s="1">
        <f t="shared" si="15"/>
        <v>5.9166666666666625</v>
      </c>
      <c r="F109" s="11">
        <f t="shared" si="11"/>
        <v>601.0651278927827</v>
      </c>
      <c r="G109" s="2">
        <f t="shared" si="13"/>
        <v>241.46596029821723</v>
      </c>
      <c r="H109" s="2">
        <f t="shared" si="14"/>
        <v>544.3714562842449</v>
      </c>
      <c r="J109" s="47">
        <f t="shared" si="8"/>
        <v>0.24054741549191688</v>
      </c>
      <c r="K109" s="50">
        <f t="shared" si="9"/>
        <v>1.3643749185172935</v>
      </c>
      <c r="L109" s="2">
        <f t="shared" si="10"/>
        <v>94.59669312263142</v>
      </c>
      <c r="M109" s="2">
        <f t="shared" si="12"/>
        <v>484.87945463500836</v>
      </c>
      <c r="N109" s="38"/>
      <c r="O109" s="19"/>
      <c r="P109" s="11"/>
      <c r="Q109" s="11"/>
      <c r="V109" s="4"/>
    </row>
    <row r="110" spans="5:22" ht="12.75">
      <c r="E110" s="17">
        <f t="shared" si="15"/>
        <v>5.999999999999996</v>
      </c>
      <c r="F110" s="11">
        <f t="shared" si="11"/>
        <v>603.1176476098371</v>
      </c>
      <c r="G110" s="2">
        <f t="shared" si="13"/>
        <v>245.2821237127198</v>
      </c>
      <c r="H110" s="2">
        <f t="shared" si="14"/>
        <v>545.6875815021629</v>
      </c>
      <c r="J110" s="47">
        <f t="shared" si="8"/>
        <v>0.24019929767135517</v>
      </c>
      <c r="K110" s="50">
        <f t="shared" si="9"/>
        <v>1.3651610521449167</v>
      </c>
      <c r="L110" s="2">
        <f t="shared" si="10"/>
        <v>95.96185417477633</v>
      </c>
      <c r="M110" s="2">
        <f t="shared" si="12"/>
        <v>485.57762188973476</v>
      </c>
      <c r="N110" s="38"/>
      <c r="O110" s="19"/>
      <c r="P110" s="11"/>
      <c r="Q110" s="11"/>
      <c r="V110" s="4"/>
    </row>
    <row r="111" spans="5:22" ht="12.75">
      <c r="E111" s="1">
        <f t="shared" si="15"/>
        <v>6.083333333333329</v>
      </c>
      <c r="F111" s="11">
        <f t="shared" si="11"/>
        <v>605.1424297239508</v>
      </c>
      <c r="G111" s="2">
        <f t="shared" si="13"/>
        <v>249.0971873225891</v>
      </c>
      <c r="H111" s="2">
        <f t="shared" si="14"/>
        <v>547.0016847254324</v>
      </c>
      <c r="J111" s="47">
        <f t="shared" si="8"/>
        <v>0.23985393726617468</v>
      </c>
      <c r="K111" s="50">
        <f t="shared" si="9"/>
        <v>1.3658561232762</v>
      </c>
      <c r="L111" s="2">
        <f t="shared" si="10"/>
        <v>97.32771029805254</v>
      </c>
      <c r="M111" s="2">
        <f t="shared" si="12"/>
        <v>486.27222460143133</v>
      </c>
      <c r="N111" s="38"/>
      <c r="O111" s="19"/>
      <c r="P111" s="11"/>
      <c r="Q111" s="11"/>
      <c r="V111" s="4"/>
    </row>
    <row r="112" spans="5:22" ht="12.75">
      <c r="E112" s="17">
        <f t="shared" si="15"/>
        <v>6.166666666666662</v>
      </c>
      <c r="F112" s="11">
        <f t="shared" si="11"/>
        <v>607.1402139378598</v>
      </c>
      <c r="G112" s="2">
        <f t="shared" si="13"/>
        <v>252.91069536851742</v>
      </c>
      <c r="H112" s="2">
        <f t="shared" si="14"/>
        <v>548.31434982177</v>
      </c>
      <c r="J112" s="47">
        <f t="shared" si="8"/>
        <v>0.2395113242465379</v>
      </c>
      <c r="K112" s="50">
        <f t="shared" si="9"/>
        <v>1.3664636208112129</v>
      </c>
      <c r="L112" s="2">
        <f t="shared" si="10"/>
        <v>98.69417391886375</v>
      </c>
      <c r="M112" s="2">
        <f t="shared" si="12"/>
        <v>486.9632465883766</v>
      </c>
      <c r="N112" s="38"/>
      <c r="O112" s="19"/>
      <c r="P112" s="11"/>
      <c r="Q112" s="11"/>
      <c r="V112" s="4"/>
    </row>
    <row r="113" spans="5:22" ht="12.75">
      <c r="E113" s="1">
        <f t="shared" si="15"/>
        <v>6.249999999999995</v>
      </c>
      <c r="F113" s="11">
        <f t="shared" si="11"/>
        <v>609.111710753788</v>
      </c>
      <c r="G113" s="2">
        <f t="shared" si="13"/>
        <v>256.7221969864985</v>
      </c>
      <c r="H113" s="2">
        <f t="shared" si="14"/>
        <v>549.6261609663392</v>
      </c>
      <c r="J113" s="47">
        <f t="shared" si="8"/>
        <v>0.2391714472797724</v>
      </c>
      <c r="K113" s="50">
        <f t="shared" si="9"/>
        <v>1.3669868738084718</v>
      </c>
      <c r="L113" s="2">
        <f t="shared" si="10"/>
        <v>100.06116079267223</v>
      </c>
      <c r="M113" s="2">
        <f t="shared" si="12"/>
        <v>487.6506744236943</v>
      </c>
      <c r="N113" s="38"/>
      <c r="O113" s="19"/>
      <c r="P113" s="11"/>
      <c r="Q113" s="11"/>
      <c r="V113" s="4"/>
    </row>
    <row r="114" spans="5:22" ht="12.75">
      <c r="E114" s="17">
        <f t="shared" si="15"/>
        <v>6.333333333333328</v>
      </c>
      <c r="F114" s="11">
        <f t="shared" si="11"/>
        <v>611.0576029904669</v>
      </c>
      <c r="G114" s="2">
        <f t="shared" si="13"/>
        <v>260.53124602472883</v>
      </c>
      <c r="H114" s="2">
        <f t="shared" si="14"/>
        <v>550.9377017041458</v>
      </c>
      <c r="J114" s="47">
        <f t="shared" si="8"/>
        <v>0.23883429382362753</v>
      </c>
      <c r="K114" s="50">
        <f t="shared" si="9"/>
        <v>1.3674290603297414</v>
      </c>
      <c r="L114" s="2">
        <f t="shared" si="10"/>
        <v>101.42858985300197</v>
      </c>
      <c r="M114" s="2">
        <f t="shared" si="12"/>
        <v>488.33449729299616</v>
      </c>
      <c r="N114" s="38"/>
      <c r="O114" s="19"/>
      <c r="P114" s="11"/>
      <c r="Q114" s="11"/>
      <c r="V114" s="4"/>
    </row>
    <row r="115" spans="5:22" ht="12.75">
      <c r="E115" s="1">
        <f t="shared" si="15"/>
        <v>6.416666666666661</v>
      </c>
      <c r="F115" s="11">
        <f t="shared" si="11"/>
        <v>612.978547202902</v>
      </c>
      <c r="G115" s="2">
        <f t="shared" si="13"/>
        <v>264.3374008863004</v>
      </c>
      <c r="H115" s="2">
        <f t="shared" si="14"/>
        <v>552.2495540377763</v>
      </c>
      <c r="J115" s="47">
        <f t="shared" si="8"/>
        <v>0.23849985021377504</v>
      </c>
      <c r="K115" s="50">
        <f t="shared" si="9"/>
        <v>1.3677932156970547</v>
      </c>
      <c r="L115" s="2">
        <f t="shared" si="10"/>
        <v>102.79638306869901</v>
      </c>
      <c r="M115" s="2">
        <f t="shared" si="12"/>
        <v>489.0147068596221</v>
      </c>
      <c r="N115" s="38"/>
      <c r="O115" s="19"/>
      <c r="P115" s="11"/>
      <c r="Q115" s="11"/>
      <c r="V115" s="4"/>
    </row>
    <row r="116" spans="5:22" ht="12.75">
      <c r="E116" s="17">
        <f t="shared" si="15"/>
        <v>6.499999999999994</v>
      </c>
      <c r="F116" s="11">
        <f t="shared" si="11"/>
        <v>614.875175012272</v>
      </c>
      <c r="G116" s="2">
        <f t="shared" si="13"/>
        <v>268.1402243963432</v>
      </c>
      <c r="H116" s="2">
        <f t="shared" si="14"/>
        <v>553.5622975400311</v>
      </c>
      <c r="J116" s="47">
        <f aca="true" t="shared" si="16" ref="J116:J179">$B$24*$B$23*$B$26*$B$22/($B$9*M115)</f>
        <v>0.23816810174593026</v>
      </c>
      <c r="K116" s="50">
        <f aca="true" t="shared" si="17" ref="K116:K179">$B$25*$B$22*(F116-L115)*(E116-E115)*60/($B$26*M115*$B$9*(1+J116/3))-((F116-F115)*(EXP(J116/10)-1))</f>
        <v>1.368082240208101</v>
      </c>
      <c r="L116" s="2">
        <f aca="true" t="shared" si="18" ref="L116:L179">IF(K116&gt;0,K116+L115,L115)</f>
        <v>104.16446530890711</v>
      </c>
      <c r="M116" s="2">
        <f t="shared" si="12"/>
        <v>489.69129713700755</v>
      </c>
      <c r="N116" s="38"/>
      <c r="O116" s="19"/>
      <c r="P116" s="11"/>
      <c r="Q116" s="11"/>
      <c r="V116" s="4"/>
    </row>
    <row r="117" spans="5:22" ht="12.75">
      <c r="E117" s="1">
        <f t="shared" si="15"/>
        <v>6.583333333333327</v>
      </c>
      <c r="F117" s="11">
        <f t="shared" si="11"/>
        <v>616.7480943527045</v>
      </c>
      <c r="G117" s="2">
        <f t="shared" si="13"/>
        <v>271.9392836923283</v>
      </c>
      <c r="H117" s="2">
        <f t="shared" si="14"/>
        <v>554.8765084911306</v>
      </c>
      <c r="J117" s="47">
        <f t="shared" si="16"/>
        <v>0.23783903275294063</v>
      </c>
      <c r="K117" s="50">
        <f t="shared" si="17"/>
        <v>1.3682989063519129</v>
      </c>
      <c r="L117" s="2">
        <f t="shared" si="18"/>
        <v>105.53276421525902</v>
      </c>
      <c r="M117" s="2">
        <f t="shared" si="12"/>
        <v>490.3642643677383</v>
      </c>
      <c r="N117" s="38"/>
      <c r="O117" s="19"/>
      <c r="P117" s="11"/>
      <c r="Q117" s="11"/>
      <c r="V117" s="4"/>
    </row>
    <row r="118" spans="5:22" ht="12.75">
      <c r="E118" s="17">
        <f t="shared" si="15"/>
        <v>6.66666666666666</v>
      </c>
      <c r="F118" s="11">
        <f t="shared" si="11"/>
        <v>618.5978906410817</v>
      </c>
      <c r="G118" s="2">
        <f t="shared" si="13"/>
        <v>275.7341501362862</v>
      </c>
      <c r="H118" s="2">
        <f t="shared" si="14"/>
        <v>556.1927590402832</v>
      </c>
      <c r="J118" s="47">
        <f t="shared" si="16"/>
        <v>0.23751262667716794</v>
      </c>
      <c r="K118" s="50">
        <f t="shared" si="17"/>
        <v>1.3684458655631502</v>
      </c>
      <c r="L118" s="2">
        <f t="shared" si="18"/>
        <v>106.90121008082217</v>
      </c>
      <c r="M118" s="2">
        <f t="shared" si="12"/>
        <v>491.0336069088897</v>
      </c>
      <c r="N118" s="38"/>
      <c r="O118" s="19"/>
      <c r="P118" s="11"/>
      <c r="Q118" s="11"/>
      <c r="V118" s="4"/>
    </row>
    <row r="119" spans="5:22" ht="12.75">
      <c r="E119" s="1">
        <f t="shared" si="15"/>
        <v>6.749999999999993</v>
      </c>
      <c r="F119" s="11">
        <f t="shared" si="11"/>
        <v>620.425127875514</v>
      </c>
      <c r="G119" s="2">
        <f t="shared" si="13"/>
        <v>279.524399247739</v>
      </c>
      <c r="H119" s="2">
        <f t="shared" si="14"/>
        <v>557.511616391502</v>
      </c>
      <c r="J119" s="47">
        <f t="shared" si="16"/>
        <v>0.23718886613846185</v>
      </c>
      <c r="K119" s="50">
        <f t="shared" si="17"/>
        <v>1.368525654549719</v>
      </c>
      <c r="L119" s="2">
        <f t="shared" si="18"/>
        <v>108.26973573537188</v>
      </c>
      <c r="M119" s="2">
        <f t="shared" si="12"/>
        <v>491.6993251232709</v>
      </c>
      <c r="N119" s="38"/>
      <c r="O119" s="19"/>
      <c r="P119" s="11"/>
      <c r="Q119" s="11"/>
      <c r="V119" s="4"/>
    </row>
    <row r="120" spans="5:22" ht="12.75">
      <c r="E120" s="17">
        <f t="shared" si="15"/>
        <v>6.833333333333326</v>
      </c>
      <c r="F120" s="11">
        <f t="shared" si="11"/>
        <v>622.2303496676326</v>
      </c>
      <c r="G120" s="2">
        <f t="shared" si="13"/>
        <v>283.3096106561782</v>
      </c>
      <c r="H120" s="2">
        <f t="shared" si="14"/>
        <v>558.8336420136532</v>
      </c>
      <c r="J120" s="47">
        <f t="shared" si="16"/>
        <v>0.2368677329980061</v>
      </c>
      <c r="K120" s="50">
        <f t="shared" si="17"/>
        <v>1.368540701225638</v>
      </c>
      <c r="L120" s="2">
        <f t="shared" si="18"/>
        <v>109.63827643659752</v>
      </c>
      <c r="M120" s="2">
        <f t="shared" si="12"/>
        <v>492.36142127622685</v>
      </c>
      <c r="N120" s="38"/>
      <c r="O120" s="19"/>
      <c r="P120" s="11"/>
      <c r="Q120" s="11"/>
      <c r="V120" s="4"/>
    </row>
    <row r="121" spans="5:22" ht="12.75">
      <c r="E121" s="1">
        <f t="shared" si="15"/>
        <v>6.916666666666659</v>
      </c>
      <c r="F121" s="11">
        <f t="shared" si="11"/>
        <v>624.0140802134337</v>
      </c>
      <c r="G121" s="2">
        <f t="shared" si="13"/>
        <v>287.0893680719554</v>
      </c>
      <c r="H121" s="2">
        <f t="shared" si="14"/>
        <v>560.1593908747974</v>
      </c>
      <c r="J121" s="47">
        <f t="shared" si="16"/>
        <v>0.23654920841829621</v>
      </c>
      <c r="K121" s="50">
        <f t="shared" si="17"/>
        <v>1.368493330278034</v>
      </c>
      <c r="L121" s="2">
        <f t="shared" si="18"/>
        <v>111.00676976687555</v>
      </c>
      <c r="M121" s="2">
        <f t="shared" si="12"/>
        <v>493.01989943766944</v>
      </c>
      <c r="N121" s="38"/>
      <c r="O121" s="19"/>
      <c r="P121" s="11"/>
      <c r="Q121" s="11"/>
      <c r="V121" s="4"/>
    </row>
    <row r="122" spans="5:22" ht="12.75">
      <c r="E122" s="17">
        <f t="shared" si="15"/>
        <v>6.999999999999992</v>
      </c>
      <c r="F122" s="11">
        <f t="shared" si="11"/>
        <v>625.7768252070094</v>
      </c>
      <c r="G122" s="2">
        <f t="shared" si="13"/>
        <v>290.8632592744804</v>
      </c>
      <c r="H122" s="2">
        <f t="shared" si="14"/>
        <v>561.4894107009605</v>
      </c>
      <c r="J122" s="47">
        <f t="shared" si="16"/>
        <v>0.2362332729194905</v>
      </c>
      <c r="K122" s="50">
        <f t="shared" si="17"/>
        <v>1.3683857683950094</v>
      </c>
      <c r="L122" s="2">
        <f t="shared" si="18"/>
        <v>112.37515553527057</v>
      </c>
      <c r="M122" s="2">
        <f t="shared" si="12"/>
        <v>493.67476538903634</v>
      </c>
      <c r="N122" s="38"/>
      <c r="O122" s="19"/>
      <c r="P122" s="11"/>
      <c r="Q122" s="11"/>
      <c r="V122" s="4"/>
    </row>
    <row r="123" spans="5:22" ht="12.75">
      <c r="E123" s="1">
        <f t="shared" si="15"/>
        <v>7.083333333333325</v>
      </c>
      <c r="F123" s="11">
        <f t="shared" si="11"/>
        <v>627.5190727011507</v>
      </c>
      <c r="G123" s="2">
        <f t="shared" si="13"/>
        <v>294.6308761166499</v>
      </c>
      <c r="H123" s="2">
        <f t="shared" si="14"/>
        <v>562.8242412595342</v>
      </c>
      <c r="J123" s="47">
        <f t="shared" si="16"/>
        <v>0.23591990643236</v>
      </c>
      <c r="K123" s="50">
        <f t="shared" si="17"/>
        <v>1.3682201491786379</v>
      </c>
      <c r="L123" s="2">
        <f t="shared" si="18"/>
        <v>113.7433756844492</v>
      </c>
      <c r="M123" s="2">
        <f t="shared" si="12"/>
        <v>494.32602653489295</v>
      </c>
      <c r="N123" s="38"/>
      <c r="O123" s="19"/>
      <c r="P123" s="11"/>
      <c r="Q123" s="11"/>
      <c r="V123" s="4"/>
    </row>
    <row r="124" spans="5:22" ht="12.75">
      <c r="E124" s="17">
        <f t="shared" si="15"/>
        <v>7.166666666666658</v>
      </c>
      <c r="F124" s="11">
        <f t="shared" si="11"/>
        <v>629.2412939184879</v>
      </c>
      <c r="G124" s="2">
        <f t="shared" si="13"/>
        <v>298.39181454445134</v>
      </c>
      <c r="H124" s="2">
        <f t="shared" si="14"/>
        <v>564.164413667559</v>
      </c>
      <c r="J124" s="47">
        <f t="shared" si="16"/>
        <v>0.23560908834804722</v>
      </c>
      <c r="K124" s="50">
        <f t="shared" si="17"/>
        <v>1.3679985177653582</v>
      </c>
      <c r="L124" s="2">
        <f t="shared" si="18"/>
        <v>115.11137420221456</v>
      </c>
      <c r="M124" s="2">
        <f t="shared" si="12"/>
        <v>494.9736918189146</v>
      </c>
      <c r="N124" s="38"/>
      <c r="O124" s="19"/>
      <c r="P124" s="11"/>
      <c r="Q124" s="11"/>
      <c r="V124" s="4"/>
    </row>
    <row r="125" spans="5:22" ht="12.75">
      <c r="E125" s="1">
        <f t="shared" si="15"/>
        <v>7.249999999999991</v>
      </c>
      <c r="F125" s="11">
        <f t="shared" si="11"/>
        <v>630.9439440165395</v>
      </c>
      <c r="G125" s="2">
        <f t="shared" si="13"/>
        <v>302.1456746307106</v>
      </c>
      <c r="H125" s="2">
        <f t="shared" si="14"/>
        <v>565.5104497251899</v>
      </c>
      <c r="J125" s="47">
        <f t="shared" si="16"/>
        <v>0.2353007975648295</v>
      </c>
      <c r="K125" s="50">
        <f t="shared" si="17"/>
        <v>1.3677228351744417</v>
      </c>
      <c r="L125" s="2">
        <f t="shared" si="18"/>
        <v>116.47909703738901</v>
      </c>
      <c r="M125" s="2">
        <f t="shared" si="12"/>
        <v>495.6177716440028</v>
      </c>
      <c r="N125" s="38"/>
      <c r="O125" s="19"/>
      <c r="P125" s="11"/>
      <c r="Q125" s="11"/>
      <c r="V125" s="4"/>
    </row>
    <row r="126" spans="5:22" ht="12.75">
      <c r="E126" s="17">
        <f t="shared" si="15"/>
        <v>7.333333333333324</v>
      </c>
      <c r="F126" s="11">
        <f t="shared" si="11"/>
        <v>632.6274628097794</v>
      </c>
      <c r="G126" s="2">
        <f t="shared" si="13"/>
        <v>305.89206062197115</v>
      </c>
      <c r="H126" s="2">
        <f t="shared" si="14"/>
        <v>566.8628612746865</v>
      </c>
      <c r="J126" s="47">
        <f t="shared" si="16"/>
        <v>0.23499501253206934</v>
      </c>
      <c r="K126" s="50">
        <f t="shared" si="17"/>
        <v>1.3673949824030767</v>
      </c>
      <c r="L126" s="2">
        <f t="shared" si="18"/>
        <v>117.84649201979208</v>
      </c>
      <c r="M126" s="2">
        <f t="shared" si="12"/>
        <v>496.25827779630293</v>
      </c>
      <c r="N126" s="38"/>
      <c r="O126" s="19"/>
      <c r="P126" s="11"/>
      <c r="Q126" s="11"/>
      <c r="V126" s="4"/>
    </row>
    <row r="127" spans="5:22" ht="12.75">
      <c r="E127" s="1">
        <f t="shared" si="15"/>
        <v>7.416666666666657</v>
      </c>
      <c r="F127" s="11">
        <f t="shared" si="11"/>
        <v>634.2922754515849</v>
      </c>
      <c r="G127" s="2">
        <f t="shared" si="13"/>
        <v>309.6305809975116</v>
      </c>
      <c r="H127" s="2">
        <f t="shared" si="14"/>
        <v>568.222149585288</v>
      </c>
      <c r="J127" s="47">
        <f t="shared" si="16"/>
        <v>0.23469171129152375</v>
      </c>
      <c r="K127" s="50">
        <f t="shared" si="17"/>
        <v>1.3670167642857471</v>
      </c>
      <c r="L127" s="2">
        <f t="shared" si="18"/>
        <v>119.21350878407783</v>
      </c>
      <c r="M127" s="2">
        <f t="shared" si="12"/>
        <v>496.8952233729115</v>
      </c>
      <c r="N127" s="38"/>
      <c r="O127" s="19"/>
      <c r="P127" s="11"/>
      <c r="Q127" s="11"/>
      <c r="V127" s="4"/>
    </row>
    <row r="128" spans="5:22" ht="12.75">
      <c r="E128" s="17">
        <f t="shared" si="15"/>
        <v>7.49999999999999</v>
      </c>
      <c r="F128" s="11">
        <f t="shared" si="11"/>
        <v>635.9387930787144</v>
      </c>
      <c r="G128" s="2">
        <f t="shared" si="13"/>
        <v>313.36084853952553</v>
      </c>
      <c r="H128" s="2">
        <f t="shared" si="14"/>
        <v>569.5888047643663</v>
      </c>
      <c r="J128" s="47">
        <f t="shared" si="16"/>
        <v>0.23439087151617005</v>
      </c>
      <c r="K128" s="50">
        <f t="shared" si="17"/>
        <v>1.3665899131334949</v>
      </c>
      <c r="L128" s="2">
        <f t="shared" si="18"/>
        <v>120.58009869721133</v>
      </c>
      <c r="M128" s="2">
        <f t="shared" si="12"/>
        <v>497.5286227130673</v>
      </c>
      <c r="N128" s="38"/>
      <c r="O128" s="19"/>
      <c r="P128" s="11"/>
      <c r="Q128" s="11"/>
      <c r="V128" s="4"/>
    </row>
    <row r="129" spans="5:22" ht="12.75">
      <c r="E129" s="1">
        <f t="shared" si="15"/>
        <v>7.583333333333323</v>
      </c>
      <c r="F129" s="11">
        <f t="shared" si="11"/>
        <v>637.5674134207561</v>
      </c>
      <c r="G129" s="2">
        <f t="shared" si="13"/>
        <v>317.0824804135066</v>
      </c>
      <c r="H129" s="2">
        <f t="shared" si="14"/>
        <v>570.9633051952553</v>
      </c>
      <c r="J129" s="47">
        <f t="shared" si="16"/>
        <v>0.2340924705466996</v>
      </c>
      <c r="K129" s="50">
        <f t="shared" si="17"/>
        <v>1.3661160921680666</v>
      </c>
      <c r="L129" s="2">
        <f t="shared" si="18"/>
        <v>121.9462147893794</v>
      </c>
      <c r="M129" s="2">
        <f t="shared" si="12"/>
        <v>498.15849133264066</v>
      </c>
      <c r="N129" s="38"/>
      <c r="O129" s="19"/>
      <c r="P129" s="11"/>
      <c r="Q129" s="11"/>
      <c r="V129" s="4"/>
    </row>
    <row r="130" spans="5:22" ht="12.75">
      <c r="E130" s="17">
        <f t="shared" si="15"/>
        <v>7.666666666666656</v>
      </c>
      <c r="F130" s="11">
        <f t="shared" si="11"/>
        <v>639.1785213768084</v>
      </c>
      <c r="G130" s="2">
        <f t="shared" si="13"/>
        <v>320.7950982578953</v>
      </c>
      <c r="H130" s="2">
        <f t="shared" si="14"/>
        <v>572.3461170021635</v>
      </c>
      <c r="J130" s="47">
        <f t="shared" si="16"/>
        <v>0.23379648542581705</v>
      </c>
      <c r="K130" s="50">
        <f t="shared" si="17"/>
        <v>1.365596898764367</v>
      </c>
      <c r="L130" s="2">
        <f t="shared" si="18"/>
        <v>123.31181168814376</v>
      </c>
      <c r="M130" s="2">
        <f t="shared" si="12"/>
        <v>498.78484586174204</v>
      </c>
      <c r="N130" s="38"/>
      <c r="O130" s="19"/>
      <c r="P130" s="11"/>
      <c r="Q130" s="11"/>
      <c r="V130" s="4"/>
    </row>
    <row r="131" spans="5:22" ht="12.75">
      <c r="E131" s="1">
        <f t="shared" si="15"/>
        <v>7.749999999999989</v>
      </c>
      <c r="F131" s="11">
        <f t="shared" si="11"/>
        <v>640.7724895614855</v>
      </c>
      <c r="G131" s="2">
        <f t="shared" si="13"/>
        <v>324.4983282820637</v>
      </c>
      <c r="H131" s="2">
        <f t="shared" si="14"/>
        <v>573.7376935425731</v>
      </c>
      <c r="J131" s="47">
        <f t="shared" si="16"/>
        <v>0.2335028929304768</v>
      </c>
      <c r="K131" s="50">
        <f t="shared" si="17"/>
        <v>1.3650338675137295</v>
      </c>
      <c r="L131" s="2">
        <f t="shared" si="18"/>
        <v>124.6768455556575</v>
      </c>
      <c r="M131" s="2">
        <f t="shared" si="12"/>
        <v>499.4077039852844</v>
      </c>
      <c r="N131" s="38"/>
      <c r="O131" s="19"/>
      <c r="P131" s="11"/>
      <c r="Q131" s="11"/>
      <c r="V131" s="4"/>
    </row>
    <row r="132" spans="5:22" ht="12.75">
      <c r="E132" s="17">
        <f t="shared" si="15"/>
        <v>7.833333333333322</v>
      </c>
      <c r="F132" s="11">
        <f t="shared" si="11"/>
        <v>642.3496788221823</v>
      </c>
      <c r="G132" s="2">
        <f t="shared" si="13"/>
        <v>328.19180137172776</v>
      </c>
      <c r="H132" s="2">
        <f t="shared" si="14"/>
        <v>575.13847492752</v>
      </c>
      <c r="J132" s="47">
        <f t="shared" si="16"/>
        <v>0.23321166960217854</v>
      </c>
      <c r="K132" s="50">
        <f t="shared" si="17"/>
        <v>1.3644284731197442</v>
      </c>
      <c r="L132" s="2">
        <f t="shared" si="18"/>
        <v>126.04127402877724</v>
      </c>
      <c r="M132" s="2">
        <f t="shared" si="12"/>
        <v>500.0270843863432</v>
      </c>
      <c r="N132" s="38"/>
      <c r="O132" s="19"/>
      <c r="P132" s="11"/>
      <c r="Q132" s="11"/>
      <c r="V132" s="4"/>
    </row>
    <row r="133" spans="5:22" ht="12.75">
      <c r="E133" s="1">
        <f t="shared" si="15"/>
        <v>7.916666666666655</v>
      </c>
      <c r="F133" s="11">
        <f t="shared" si="11"/>
        <v>643.9104387293982</v>
      </c>
      <c r="G133" s="2">
        <f t="shared" si="13"/>
        <v>331.87515320089614</v>
      </c>
      <c r="H133" s="2">
        <f t="shared" si="14"/>
        <v>576.548887570136</v>
      </c>
      <c r="J133" s="47">
        <f t="shared" si="16"/>
        <v>0.23292279177543632</v>
      </c>
      <c r="K133" s="50">
        <f t="shared" si="17"/>
        <v>1.3637821331371758</v>
      </c>
      <c r="L133" s="2">
        <f t="shared" si="18"/>
        <v>127.40505616191442</v>
      </c>
      <c r="M133" s="2">
        <f t="shared" si="12"/>
        <v>500.64300669216743</v>
      </c>
      <c r="N133" s="38"/>
      <c r="O133" s="19"/>
      <c r="P133" s="11"/>
      <c r="Q133" s="11"/>
      <c r="V133" s="4"/>
    </row>
    <row r="134" spans="5:22" ht="12.75">
      <c r="E134" s="17">
        <f t="shared" si="15"/>
        <v>7.9999999999999885</v>
      </c>
      <c r="F134" s="11">
        <f t="shared" si="11"/>
        <v>645.455108041785</v>
      </c>
      <c r="G134" s="2">
        <f t="shared" si="13"/>
        <v>335.5480243494795</v>
      </c>
      <c r="H134" s="2">
        <f t="shared" si="14"/>
        <v>577.969343762805</v>
      </c>
      <c r="J134" s="47">
        <f t="shared" si="16"/>
        <v>0.23263623560452876</v>
      </c>
      <c r="K134" s="50">
        <f t="shared" si="17"/>
        <v>1.363096210564015</v>
      </c>
      <c r="L134" s="2">
        <f t="shared" si="18"/>
        <v>128.76815237247843</v>
      </c>
      <c r="M134" s="2">
        <f t="shared" si="12"/>
        <v>501.2554914227039</v>
      </c>
      <c r="N134" s="38"/>
      <c r="O134" s="19"/>
      <c r="P134" s="11"/>
      <c r="Q134" s="11"/>
      <c r="V134" s="4"/>
    </row>
    <row r="135" spans="5:22" ht="12.75">
      <c r="E135" s="1">
        <f t="shared" si="15"/>
        <v>8.083333333333321</v>
      </c>
      <c r="F135" s="11">
        <f t="shared" si="11"/>
        <v>646.9840151474658</v>
      </c>
      <c r="G135" s="2">
        <f t="shared" si="13"/>
        <v>339.2100604257035</v>
      </c>
      <c r="H135" s="2">
        <f t="shared" si="14"/>
        <v>579.4002412832649</v>
      </c>
      <c r="J135" s="47">
        <f t="shared" si="16"/>
        <v>0.2323519770886313</v>
      </c>
      <c r="K135" s="50">
        <f t="shared" si="17"/>
        <v>1.3623720162959054</v>
      </c>
      <c r="L135" s="2">
        <f t="shared" si="18"/>
        <v>130.13052438877432</v>
      </c>
      <c r="M135" s="2">
        <f t="shared" si="12"/>
        <v>501.8645599415069</v>
      </c>
      <c r="N135" s="38"/>
      <c r="O135" s="19"/>
      <c r="P135" s="11"/>
      <c r="Q135" s="11"/>
      <c r="V135" s="4"/>
    </row>
    <row r="136" spans="5:22" ht="12.75">
      <c r="E136" s="17">
        <f t="shared" si="15"/>
        <v>8.166666666666655</v>
      </c>
      <c r="F136" s="11">
        <f t="shared" si="11"/>
        <v>648.497478483065</v>
      </c>
      <c r="G136" s="2">
        <f t="shared" si="13"/>
        <v>342.8609121924867</v>
      </c>
      <c r="H136" s="2">
        <f t="shared" si="14"/>
        <v>580.8419630299466</v>
      </c>
      <c r="J136" s="47">
        <f t="shared" si="16"/>
        <v>0.23206999209542353</v>
      </c>
      <c r="K136" s="50">
        <f t="shared" si="17"/>
        <v>1.3616108114513192</v>
      </c>
      <c r="L136" s="2">
        <f t="shared" si="18"/>
        <v>131.49213520022565</v>
      </c>
      <c r="M136" s="2">
        <f t="shared" si="12"/>
        <v>502.47023440890723</v>
      </c>
      <c r="N136" s="38"/>
      <c r="O136" s="19"/>
      <c r="P136" s="11"/>
      <c r="Q136" s="11"/>
      <c r="V136" s="4"/>
    </row>
    <row r="137" spans="5:22" ht="12.75">
      <c r="E137" s="1">
        <f t="shared" si="15"/>
        <v>8.24999999999999</v>
      </c>
      <c r="F137" s="11">
        <f t="shared" si="11"/>
        <v>649.9958069317848</v>
      </c>
      <c r="G137" s="2">
        <f t="shared" si="13"/>
        <v>346.50023569696356</v>
      </c>
      <c r="H137" s="2">
        <f t="shared" si="14"/>
        <v>582.294876686804</v>
      </c>
      <c r="J137" s="47">
        <f t="shared" si="16"/>
        <v>0.2317902563832627</v>
      </c>
      <c r="K137" s="50">
        <f t="shared" si="17"/>
        <v>1.3608138095755642</v>
      </c>
      <c r="L137" s="2">
        <f t="shared" si="18"/>
        <v>132.85294900980122</v>
      </c>
      <c r="M137" s="2">
        <f t="shared" si="12"/>
        <v>503.0725377373318</v>
      </c>
      <c r="N137" s="38"/>
      <c r="O137" s="19"/>
      <c r="P137" s="11"/>
      <c r="Q137" s="11"/>
      <c r="V137" s="4"/>
    </row>
    <row r="138" spans="5:22" ht="12.75">
      <c r="E138" s="17">
        <f t="shared" si="15"/>
        <v>8.333333333333323</v>
      </c>
      <c r="F138" s="11">
        <f t="shared" si="11"/>
        <v>651.4793002017748</v>
      </c>
      <c r="G138" s="2">
        <f t="shared" si="13"/>
        <v>350.12769240235417</v>
      </c>
      <c r="H138" s="2">
        <f t="shared" si="14"/>
        <v>583.7593344178467</v>
      </c>
      <c r="J138" s="47">
        <f t="shared" si="16"/>
        <v>0.23151274562200364</v>
      </c>
      <c r="K138" s="50">
        <f t="shared" si="17"/>
        <v>1.3599821787309898</v>
      </c>
      <c r="L138" s="2">
        <f t="shared" si="18"/>
        <v>134.21293118853222</v>
      </c>
      <c r="M138" s="2">
        <f t="shared" si="12"/>
        <v>503.6714935486595</v>
      </c>
      <c r="N138" s="38"/>
      <c r="O138" s="19"/>
      <c r="P138" s="11"/>
      <c r="Q138" s="11"/>
      <c r="V138" s="4"/>
    </row>
    <row r="139" spans="5:22" ht="12.75">
      <c r="E139" s="1">
        <f t="shared" si="15"/>
        <v>8.416666666666657</v>
      </c>
      <c r="F139" s="11">
        <f t="shared" si="11"/>
        <v>652.9482491859516</v>
      </c>
      <c r="G139" s="2">
        <f t="shared" si="13"/>
        <v>353.74294932140253</v>
      </c>
      <c r="H139" s="2">
        <f t="shared" si="14"/>
        <v>585.2356725915325</v>
      </c>
      <c r="J139" s="47">
        <f t="shared" si="16"/>
        <v>0.231237435412546</v>
      </c>
      <c r="K139" s="50">
        <f t="shared" si="17"/>
        <v>1.3591170434801265</v>
      </c>
      <c r="L139" s="2">
        <f t="shared" si="18"/>
        <v>135.57204823201235</v>
      </c>
      <c r="M139" s="2">
        <f t="shared" si="12"/>
        <v>504.2671261335168</v>
      </c>
      <c r="N139" s="38"/>
      <c r="O139" s="19"/>
      <c r="P139" s="11"/>
      <c r="Q139" s="11"/>
      <c r="V139" s="4"/>
    </row>
    <row r="140" spans="5:22" ht="12.75">
      <c r="E140" s="17">
        <f t="shared" si="15"/>
        <v>8.499999999999991</v>
      </c>
      <c r="F140" s="11">
        <f t="shared" si="11"/>
        <v>654.4029363043529</v>
      </c>
      <c r="G140" s="2">
        <f t="shared" si="13"/>
        <v>357.3456791506295</v>
      </c>
      <c r="H140" s="2">
        <f t="shared" si="14"/>
        <v>586.7242115351313</v>
      </c>
      <c r="J140" s="47">
        <f t="shared" si="16"/>
        <v>0.2309643013051799</v>
      </c>
      <c r="K140" s="50">
        <f t="shared" si="17"/>
        <v>1.358219486768188</v>
      </c>
      <c r="L140" s="2">
        <f t="shared" si="18"/>
        <v>136.93026771878053</v>
      </c>
      <c r="M140" s="2">
        <f t="shared" si="12"/>
        <v>504.85946041241243</v>
      </c>
      <c r="N140" s="38"/>
      <c r="O140" s="19"/>
      <c r="P140" s="11"/>
      <c r="Q140" s="11"/>
      <c r="V140" s="4"/>
    </row>
    <row r="141" spans="5:22" ht="12.75">
      <c r="E141" s="1">
        <f t="shared" si="15"/>
        <v>8.583333333333325</v>
      </c>
      <c r="F141" s="11">
        <f t="shared" si="11"/>
        <v>655.8436358300299</v>
      </c>
      <c r="G141" s="2">
        <f t="shared" si="13"/>
        <v>360.93556040466837</v>
      </c>
      <c r="H141" s="2">
        <f t="shared" si="14"/>
        <v>588.2252553191121</v>
      </c>
      <c r="J141" s="47">
        <f t="shared" si="16"/>
        <v>0.23069331881680089</v>
      </c>
      <c r="K141" s="50">
        <f t="shared" si="17"/>
        <v>1.3572905517109581</v>
      </c>
      <c r="L141" s="2">
        <f t="shared" si="18"/>
        <v>138.28755827049147</v>
      </c>
      <c r="M141" s="2">
        <f t="shared" si="12"/>
        <v>505.4485218986239</v>
      </c>
      <c r="N141" s="38"/>
      <c r="O141" s="19"/>
      <c r="P141" s="11"/>
      <c r="Q141" s="11"/>
      <c r="V141" s="4"/>
    </row>
    <row r="142" spans="5:22" ht="12.75">
      <c r="E142" s="17">
        <f t="shared" si="15"/>
        <v>8.666666666666659</v>
      </c>
      <c r="F142" s="11">
        <f t="shared" si="11"/>
        <v>657.2706141994203</v>
      </c>
      <c r="G142" s="2">
        <f t="shared" si="13"/>
        <v>364.51227754997774</v>
      </c>
      <c r="H142" s="2">
        <f t="shared" si="14"/>
        <v>589.7390915715425</v>
      </c>
      <c r="J142" s="47">
        <f t="shared" si="16"/>
        <v>0.23042446344705755</v>
      </c>
      <c r="K142" s="50">
        <f t="shared" si="17"/>
        <v>1.356331243293483</v>
      </c>
      <c r="L142" s="2">
        <f t="shared" si="18"/>
        <v>139.64388951378496</v>
      </c>
      <c r="M142" s="2">
        <f t="shared" si="12"/>
        <v>506.0343366627485</v>
      </c>
      <c r="N142" s="38"/>
      <c r="O142" s="19"/>
      <c r="P142" s="11"/>
      <c r="Q142" s="11"/>
      <c r="V142" s="4"/>
    </row>
    <row r="143" spans="5:22" ht="12.75">
      <c r="E143" s="1">
        <f t="shared" si="15"/>
        <v>8.749999999999993</v>
      </c>
      <c r="F143" s="11">
        <f t="shared" si="11"/>
        <v>658.6841303080809</v>
      </c>
      <c r="G143" s="2">
        <f t="shared" si="13"/>
        <v>368.0755211372516</v>
      </c>
      <c r="H143" s="2">
        <f t="shared" si="14"/>
        <v>591.2659913224388</v>
      </c>
      <c r="J143" s="47">
        <f t="shared" si="16"/>
        <v>0.23015771069349344</v>
      </c>
      <c r="K143" s="50">
        <f t="shared" si="17"/>
        <v>1.3553425299847772</v>
      </c>
      <c r="L143" s="2">
        <f t="shared" si="18"/>
        <v>140.99923204376972</v>
      </c>
      <c r="M143" s="2">
        <f t="shared" si="12"/>
        <v>506.6169312988375</v>
      </c>
      <c r="N143" s="38"/>
      <c r="O143" s="19"/>
      <c r="P143" s="11"/>
      <c r="Q143" s="11"/>
      <c r="V143" s="4"/>
    </row>
    <row r="144" spans="5:22" ht="12.75">
      <c r="E144" s="17">
        <f t="shared" si="15"/>
        <v>8.833333333333327</v>
      </c>
      <c r="F144" s="11">
        <f t="shared" si="11"/>
        <v>660.0844357926002</v>
      </c>
      <c r="G144" s="2">
        <f t="shared" si="13"/>
        <v>371.6249879318742</v>
      </c>
      <c r="H144" s="2">
        <f t="shared" si="14"/>
        <v>592.8062088779272</v>
      </c>
      <c r="J144" s="47">
        <f t="shared" si="16"/>
        <v>0.22989303606574107</v>
      </c>
      <c r="K144" s="50">
        <f t="shared" si="17"/>
        <v>1.3543253452733883</v>
      </c>
      <c r="L144" s="2">
        <f t="shared" si="18"/>
        <v>142.35355738904312</v>
      </c>
      <c r="M144" s="2">
        <f t="shared" si="12"/>
        <v>507.1963328920384</v>
      </c>
      <c r="N144" s="38"/>
      <c r="O144" s="19"/>
      <c r="P144" s="11"/>
      <c r="Q144" s="11"/>
      <c r="V144" s="4"/>
    </row>
    <row r="145" spans="5:22" ht="12.75">
      <c r="E145" s="1">
        <f t="shared" si="15"/>
        <v>8.91666666666666</v>
      </c>
      <c r="F145" s="11">
        <f t="shared" si="11"/>
        <v>661.4717752994591</v>
      </c>
      <c r="G145" s="2">
        <f t="shared" si="13"/>
        <v>375.16038104179614</v>
      </c>
      <c r="H145" s="2">
        <f t="shared" si="14"/>
        <v>594.3599817240257</v>
      </c>
      <c r="J145" s="47">
        <f t="shared" si="16"/>
        <v>0.2296304150988213</v>
      </c>
      <c r="K145" s="50">
        <f t="shared" si="17"/>
        <v>1.3532805891282655</v>
      </c>
      <c r="L145" s="2">
        <f t="shared" si="18"/>
        <v>143.7068379781714</v>
      </c>
      <c r="M145" s="2">
        <f t="shared" si="12"/>
        <v>507.77256898767206</v>
      </c>
      <c r="N145" s="38"/>
      <c r="O145" s="19"/>
      <c r="P145" s="11"/>
      <c r="Q145" s="11"/>
      <c r="V145" s="4"/>
    </row>
    <row r="146" spans="5:22" ht="12.75">
      <c r="E146" s="17">
        <f t="shared" si="15"/>
        <v>8.999999999999995</v>
      </c>
      <c r="F146" s="11">
        <f t="shared" si="11"/>
        <v>662.8463867415572</v>
      </c>
      <c r="G146" s="2">
        <f t="shared" si="13"/>
        <v>378.68141004223673</v>
      </c>
      <c r="H146" s="2">
        <f t="shared" si="14"/>
        <v>595.9275304597796</v>
      </c>
      <c r="J146" s="47">
        <f t="shared" si="16"/>
        <v>0.22936982336559888</v>
      </c>
      <c r="K146" s="50">
        <f t="shared" si="17"/>
        <v>1.3522091293892056</v>
      </c>
      <c r="L146" s="2">
        <f t="shared" si="18"/>
        <v>145.0590471075606</v>
      </c>
      <c r="M146" s="2">
        <f t="shared" si="12"/>
        <v>508.34566756167663</v>
      </c>
      <c r="N146" s="38"/>
      <c r="O146" s="19"/>
      <c r="P146" s="11"/>
      <c r="Q146" s="11"/>
      <c r="V146" s="4"/>
    </row>
    <row r="147" spans="5:22" ht="12.75">
      <c r="E147" s="1">
        <f t="shared" si="15"/>
        <v>9.083333333333329</v>
      </c>
      <c r="F147" s="11">
        <f t="shared" si="11"/>
        <v>664.2085015430796</v>
      </c>
      <c r="G147" s="2">
        <f t="shared" si="13"/>
        <v>382.18779109665</v>
      </c>
      <c r="H147" s="2">
        <f t="shared" si="14"/>
        <v>597.5090587594243</v>
      </c>
      <c r="J147" s="47">
        <f t="shared" si="16"/>
        <v>0.229111236488443</v>
      </c>
      <c r="K147" s="50">
        <f t="shared" si="17"/>
        <v>1.3511118030907383</v>
      </c>
      <c r="L147" s="2">
        <f t="shared" si="18"/>
        <v>146.41015891065132</v>
      </c>
      <c r="M147" s="2">
        <f t="shared" si="12"/>
        <v>508.9156569923531</v>
      </c>
      <c r="N147" s="38"/>
      <c r="O147" s="19"/>
      <c r="P147" s="11"/>
      <c r="Q147" s="11"/>
      <c r="V147" s="4"/>
    </row>
    <row r="148" spans="5:22" ht="12.75">
      <c r="E148" s="17">
        <f t="shared" si="15"/>
        <v>9.166666666666663</v>
      </c>
      <c r="F148" s="11">
        <f t="shared" si="11"/>
        <v>665.5583448733319</v>
      </c>
      <c r="G148" s="2">
        <f t="shared" si="13"/>
        <v>385.67924707342206</v>
      </c>
      <c r="H148" s="2">
        <f t="shared" si="14"/>
        <v>599.1047533631786</v>
      </c>
      <c r="J148" s="47">
        <f t="shared" si="16"/>
        <v>0.22885463015013655</v>
      </c>
      <c r="K148" s="50">
        <f t="shared" si="17"/>
        <v>1.3499894177232024</v>
      </c>
      <c r="L148" s="2">
        <f t="shared" si="18"/>
        <v>147.76014832837453</v>
      </c>
      <c r="M148" s="2">
        <f t="shared" si="12"/>
        <v>509.48256603335165</v>
      </c>
      <c r="N148" s="38"/>
      <c r="O148" s="19"/>
      <c r="P148" s="11"/>
      <c r="Q148" s="11"/>
      <c r="V148" s="4"/>
    </row>
    <row r="149" spans="5:22" ht="12.75">
      <c r="E149" s="1">
        <f t="shared" si="15"/>
        <v>9.249999999999996</v>
      </c>
      <c r="F149" s="11">
        <f t="shared" si="11"/>
        <v>666.8961358701365</v>
      </c>
      <c r="G149" s="2">
        <f t="shared" si="13"/>
        <v>389.1555076578002</v>
      </c>
      <c r="H149" s="2">
        <f t="shared" si="14"/>
        <v>600.7147840962074</v>
      </c>
      <c r="J149" s="47">
        <f t="shared" si="16"/>
        <v>0.22859998010407787</v>
      </c>
      <c r="K149" s="50">
        <f t="shared" si="17"/>
        <v>1.3488427524344182</v>
      </c>
      <c r="L149" s="2">
        <f t="shared" si="18"/>
        <v>149.10899108080895</v>
      </c>
      <c r="M149" s="2">
        <f t="shared" si="12"/>
        <v>510.046423787841</v>
      </c>
      <c r="N149" s="38"/>
      <c r="O149" s="19"/>
      <c r="P149" s="11"/>
      <c r="Q149" s="11"/>
      <c r="V149" s="4"/>
    </row>
    <row r="150" spans="5:22" ht="12.75">
      <c r="E150" s="17">
        <f t="shared" si="15"/>
        <v>9.33333333333333</v>
      </c>
      <c r="F150" s="11">
        <f t="shared" si="11"/>
        <v>668.2220878533437</v>
      </c>
      <c r="G150" s="2">
        <f t="shared" si="13"/>
        <v>392.61630945858815</v>
      </c>
      <c r="H150" s="2">
        <f t="shared" si="14"/>
        <v>602.3393039152297</v>
      </c>
      <c r="J150" s="47">
        <f t="shared" si="16"/>
        <v>0.2283472621838138</v>
      </c>
      <c r="K150" s="50">
        <f t="shared" si="17"/>
        <v>1.347672559175199</v>
      </c>
      <c r="L150" s="2">
        <f t="shared" si="18"/>
        <v>150.45666363998416</v>
      </c>
      <c r="M150" s="2">
        <f t="shared" si="12"/>
        <v>510.6072596838046</v>
      </c>
      <c r="N150" s="38"/>
      <c r="O150" s="19"/>
      <c r="P150" s="11"/>
      <c r="Q150" s="11"/>
      <c r="V150" s="4"/>
    </row>
    <row r="151" spans="5:22" ht="12.75">
      <c r="E151" s="1">
        <f t="shared" si="15"/>
        <v>9.416666666666664</v>
      </c>
      <c r="F151" s="11">
        <f t="shared" si="11"/>
        <v>669.5364085289779</v>
      </c>
      <c r="G151" s="2">
        <f t="shared" si="13"/>
        <v>396.06139610917546</v>
      </c>
      <c r="H151" s="2">
        <f t="shared" si="14"/>
        <v>603.9784489821819</v>
      </c>
      <c r="J151" s="47">
        <f t="shared" si="16"/>
        <v>0.22809645231194278</v>
      </c>
      <c r="K151" s="50">
        <f t="shared" si="17"/>
        <v>1.3464795637917273</v>
      </c>
      <c r="L151" s="2">
        <f t="shared" si="18"/>
        <v>151.80314320377587</v>
      </c>
      <c r="M151" s="2">
        <f t="shared" si="12"/>
        <v>511.16510345041337</v>
      </c>
      <c r="N151" s="38"/>
      <c r="O151" s="19"/>
      <c r="P151" s="11"/>
      <c r="Q151" s="11"/>
      <c r="V151" s="4"/>
    </row>
    <row r="152" spans="5:22" ht="12.75">
      <c r="E152" s="17">
        <f t="shared" si="15"/>
        <v>9.499999999999998</v>
      </c>
      <c r="F152" s="11">
        <f t="shared" si="11"/>
        <v>670.8393001845062</v>
      </c>
      <c r="G152" s="2">
        <f t="shared" si="13"/>
        <v>399.4905183625026</v>
      </c>
      <c r="H152" s="2">
        <f t="shared" si="14"/>
        <v>605.6323387642846</v>
      </c>
      <c r="J152" s="47">
        <f t="shared" si="16"/>
        <v>0.22784752650842277</v>
      </c>
      <c r="K152" s="50">
        <f t="shared" si="17"/>
        <v>1.3452644670676774</v>
      </c>
      <c r="L152" s="2">
        <f t="shared" si="18"/>
        <v>153.14840767084354</v>
      </c>
      <c r="M152" s="2">
        <f t="shared" si="12"/>
        <v>511.7199850954231</v>
      </c>
      <c r="N152" s="38"/>
      <c r="O152" s="19"/>
      <c r="P152" s="11"/>
      <c r="Q152" s="11"/>
      <c r="V152" s="4"/>
    </row>
    <row r="153" spans="5:22" ht="12.75">
      <c r="E153" s="1">
        <f t="shared" si="15"/>
        <v>9.583333333333332</v>
      </c>
      <c r="F153" s="11">
        <f t="shared" si="11"/>
        <v>672.130959875693</v>
      </c>
      <c r="G153" s="2">
        <f t="shared" si="13"/>
        <v>402.9034341796</v>
      </c>
      <c r="H153" s="2">
        <f t="shared" si="14"/>
        <v>607.301076159806</v>
      </c>
      <c r="J153" s="47">
        <f t="shared" si="16"/>
        <v>0.227600460898318</v>
      </c>
      <c r="K153" s="50">
        <f t="shared" si="17"/>
        <v>1.3440279457186535</v>
      </c>
      <c r="L153" s="2">
        <f t="shared" si="18"/>
        <v>154.4924356165622</v>
      </c>
      <c r="M153" s="2">
        <f t="shared" si="12"/>
        <v>512.2719348835524</v>
      </c>
      <c r="N153" s="38"/>
      <c r="O153" s="19"/>
      <c r="P153" s="11"/>
      <c r="Q153" s="11"/>
      <c r="V153" s="4"/>
    </row>
    <row r="154" spans="5:22" ht="12.75">
      <c r="E154" s="17">
        <f t="shared" si="15"/>
        <v>9.666666666666666</v>
      </c>
      <c r="F154" s="11">
        <f t="shared" si="11"/>
        <v>673.4115796054655</v>
      </c>
      <c r="G154" s="2">
        <f t="shared" si="13"/>
        <v>406.29990881137303</v>
      </c>
      <c r="H154" s="2">
        <f t="shared" si="14"/>
        <v>608.9847476487548</v>
      </c>
      <c r="J154" s="47">
        <f t="shared" si="16"/>
        <v>0.22735523171901598</v>
      </c>
      <c r="K154" s="50">
        <f t="shared" si="17"/>
        <v>1.3427706533415895</v>
      </c>
      <c r="L154" s="2">
        <f t="shared" si="18"/>
        <v>155.8352062699038</v>
      </c>
      <c r="M154" s="2">
        <f t="shared" si="12"/>
        <v>512.8209833157936</v>
      </c>
      <c r="N154" s="38"/>
      <c r="O154" s="19"/>
      <c r="P154" s="11"/>
      <c r="Q154" s="11"/>
      <c r="V154" s="4"/>
    </row>
    <row r="155" spans="5:22" ht="12.75">
      <c r="E155" s="1">
        <f t="shared" si="15"/>
        <v>9.75</v>
      </c>
      <c r="F155" s="11">
        <f t="shared" si="11"/>
        <v>674.6813464952023</v>
      </c>
      <c r="G155" s="2">
        <f t="shared" si="13"/>
        <v>409.67971487334006</v>
      </c>
      <c r="H155" s="2">
        <f t="shared" si="14"/>
        <v>610.6834234676803</v>
      </c>
      <c r="J155" s="47">
        <f t="shared" si="16"/>
        <v>0.22711181532694474</v>
      </c>
      <c r="K155" s="50">
        <f t="shared" si="17"/>
        <v>1.3414932213213497</v>
      </c>
      <c r="L155" s="2">
        <f t="shared" si="18"/>
        <v>157.17669949122515</v>
      </c>
      <c r="M155" s="2">
        <f t="shared" si="12"/>
        <v>513.3671611096177</v>
      </c>
      <c r="N155" s="38"/>
      <c r="O155" s="19"/>
      <c r="P155" s="11"/>
      <c r="Q155" s="11"/>
      <c r="V155" s="4"/>
    </row>
    <row r="156" spans="5:22" ht="12.75">
      <c r="E156" s="17">
        <f t="shared" si="15"/>
        <v>9.833333333333334</v>
      </c>
      <c r="F156" s="11">
        <f t="shared" si="11"/>
        <v>675.940442948824</v>
      </c>
      <c r="G156" s="2">
        <f t="shared" si="13"/>
        <v>413.0426324130679</v>
      </c>
      <c r="H156" s="2">
        <f t="shared" si="14"/>
        <v>612.3971578077137</v>
      </c>
      <c r="J156" s="47">
        <f t="shared" si="16"/>
        <v>0.22687018820381802</v>
      </c>
      <c r="K156" s="50">
        <f t="shared" si="17"/>
        <v>1.3401962596967794</v>
      </c>
      <c r="L156" s="2">
        <f t="shared" si="18"/>
        <v>158.51689575092192</v>
      </c>
      <c r="M156" s="2">
        <f t="shared" si="12"/>
        <v>513.9104991800303</v>
      </c>
      <c r="N156" s="38"/>
      <c r="O156" s="19"/>
      <c r="P156" s="11"/>
      <c r="Q156" s="11"/>
      <c r="V156" s="4"/>
    </row>
    <row r="157" spans="5:22" ht="12.75">
      <c r="E157" s="1">
        <f t="shared" si="15"/>
        <v>9.916666666666668</v>
      </c>
      <c r="F157" s="11">
        <f t="shared" si="11"/>
        <v>677.1890468100461</v>
      </c>
      <c r="G157" s="2">
        <f t="shared" si="13"/>
        <v>416.3884489700816</v>
      </c>
      <c r="H157" s="2">
        <f t="shared" si="14"/>
        <v>614.1259890349309</v>
      </c>
      <c r="J157" s="47">
        <f t="shared" si="16"/>
        <v>0.2266303269624355</v>
      </c>
      <c r="K157" s="50">
        <f t="shared" si="17"/>
        <v>1.3388803579883346</v>
      </c>
      <c r="L157" s="2">
        <f t="shared" si="18"/>
        <v>159.85577610891025</v>
      </c>
      <c r="M157" s="2">
        <f t="shared" si="12"/>
        <v>514.4510286214426</v>
      </c>
      <c r="N157" s="38"/>
      <c r="O157" s="19"/>
      <c r="P157" s="11"/>
      <c r="Q157" s="11"/>
      <c r="V157" s="4"/>
    </row>
    <row r="158" spans="5:22" ht="12.75">
      <c r="E158" s="17">
        <f t="shared" si="15"/>
        <v>10.000000000000002</v>
      </c>
      <c r="F158" s="11">
        <f t="shared" si="11"/>
        <v>678.4273315131342</v>
      </c>
      <c r="G158" s="2">
        <f t="shared" si="13"/>
        <v>419.7169596280619</v>
      </c>
      <c r="H158" s="2">
        <f t="shared" si="14"/>
        <v>615.8699399320778</v>
      </c>
      <c r="J158" s="47">
        <f t="shared" si="16"/>
        <v>0.22639220835206295</v>
      </c>
      <c r="K158" s="50">
        <f t="shared" si="17"/>
        <v>1.3375460859891641</v>
      </c>
      <c r="L158" s="2">
        <f t="shared" si="18"/>
        <v>161.19332219489942</v>
      </c>
      <c r="M158" s="2">
        <f t="shared" si="12"/>
        <v>514.9887806903179</v>
      </c>
      <c r="N158" s="38"/>
      <c r="O158" s="19"/>
      <c r="P158" s="11"/>
      <c r="Q158" s="11"/>
      <c r="V158" s="4"/>
    </row>
    <row r="159" spans="5:22" ht="12.75">
      <c r="E159" s="1">
        <f t="shared" si="15"/>
        <v>10.083333333333336</v>
      </c>
      <c r="F159" s="11">
        <f t="shared" si="11"/>
        <v>679.6554662274802</v>
      </c>
      <c r="G159" s="2">
        <f t="shared" si="13"/>
        <v>423.0279670591782</v>
      </c>
      <c r="H159" s="2">
        <f t="shared" si="14"/>
        <v>617.6290179606599</v>
      </c>
      <c r="J159" s="47">
        <f t="shared" si="16"/>
        <v>0.22615580926341605</v>
      </c>
      <c r="K159" s="50">
        <f t="shared" si="17"/>
        <v>1.3361939945215928</v>
      </c>
      <c r="L159" s="2">
        <f t="shared" si="18"/>
        <v>162.529516189421</v>
      </c>
      <c r="M159" s="2">
        <f t="shared" si="12"/>
        <v>515.5237867885651</v>
      </c>
      <c r="N159" s="38"/>
      <c r="O159" s="19"/>
      <c r="P159" s="11"/>
      <c r="Q159" s="11"/>
      <c r="V159" s="4"/>
    </row>
    <row r="160" spans="5:22" ht="12.75">
      <c r="E160" s="17">
        <f t="shared" si="15"/>
        <v>10.16666666666667</v>
      </c>
      <c r="F160" s="11">
        <f t="shared" si="11"/>
        <v>680.8736159963012</v>
      </c>
      <c r="G160" s="2">
        <f t="shared" si="13"/>
        <v>426.32128156043774</v>
      </c>
      <c r="H160" s="2">
        <f t="shared" si="14"/>
        <v>619.4032155423619</v>
      </c>
      <c r="J160" s="47">
        <f t="shared" si="16"/>
        <v>0.2259211067332696</v>
      </c>
      <c r="K160" s="50">
        <f t="shared" si="17"/>
        <v>1.3348246161606612</v>
      </c>
      <c r="L160" s="2">
        <f t="shared" si="18"/>
        <v>163.86434080558166</v>
      </c>
      <c r="M160" s="2">
        <f t="shared" si="12"/>
        <v>516.0560784476397</v>
      </c>
      <c r="N160" s="38"/>
      <c r="O160" s="19"/>
      <c r="P160" s="11"/>
      <c r="Q160" s="11"/>
      <c r="V160" s="4"/>
    </row>
    <row r="161" spans="5:22" ht="12.75">
      <c r="E161" s="1">
        <f t="shared" si="15"/>
        <v>10.250000000000004</v>
      </c>
      <c r="F161" s="11">
        <f t="shared" si="11"/>
        <v>682.0819418697455</v>
      </c>
      <c r="G161" s="2">
        <f t="shared" si="13"/>
        <v>429.5967210819659</v>
      </c>
      <c r="H161" s="2">
        <f t="shared" si="14"/>
        <v>621.1925103587323</v>
      </c>
      <c r="J161" s="47">
        <f t="shared" si="16"/>
        <v>0.2256880779487143</v>
      </c>
      <c r="K161" s="50">
        <f t="shared" si="17"/>
        <v>1.3334384659263778</v>
      </c>
      <c r="L161" s="2">
        <f t="shared" si="18"/>
        <v>165.19777927150804</v>
      </c>
      <c r="M161" s="2">
        <f t="shared" si="12"/>
        <v>516.5856873133256</v>
      </c>
      <c r="N161" s="38"/>
      <c r="O161" s="19"/>
      <c r="P161" s="11"/>
      <c r="Q161" s="11"/>
      <c r="V161" s="4"/>
    </row>
    <row r="162" spans="5:22" ht="12.75">
      <c r="E162" s="17">
        <f t="shared" si="15"/>
        <v>10.333333333333337</v>
      </c>
      <c r="F162" s="11">
        <f t="shared" si="11"/>
        <v>683.2806010326747</v>
      </c>
      <c r="G162" s="2">
        <f t="shared" si="13"/>
        <v>432.8541112471641</v>
      </c>
      <c r="H162" s="2">
        <f t="shared" si="14"/>
        <v>622.9968656680467</v>
      </c>
      <c r="J162" s="47">
        <f t="shared" si="16"/>
        <v>0.22545670025108025</v>
      </c>
      <c r="K162" s="50">
        <f t="shared" si="17"/>
        <v>1.332036041946302</v>
      </c>
      <c r="L162" s="2">
        <f t="shared" si="18"/>
        <v>166.52981531345435</v>
      </c>
      <c r="M162" s="2">
        <f t="shared" si="12"/>
        <v>517.1126451311658</v>
      </c>
      <c r="N162" s="38"/>
      <c r="O162" s="19"/>
      <c r="P162" s="11"/>
      <c r="Q162" s="11"/>
      <c r="V162" s="4"/>
    </row>
    <row r="163" spans="5:22" ht="12.75">
      <c r="E163" s="1">
        <f t="shared" si="15"/>
        <v>10.416666666666671</v>
      </c>
      <c r="F163" s="11">
        <f t="shared" si="11"/>
        <v>684.4697469273736</v>
      </c>
      <c r="G163" s="2">
        <f t="shared" si="13"/>
        <v>436.09328536472424</v>
      </c>
      <c r="H163" s="2">
        <f t="shared" si="14"/>
        <v>624.8162306382329</v>
      </c>
      <c r="J163" s="47">
        <f t="shared" si="16"/>
        <v>0.2252269511395465</v>
      </c>
      <c r="K163" s="50">
        <f t="shared" si="17"/>
        <v>1.3306178260898194</v>
      </c>
      <c r="L163" s="2">
        <f t="shared" si="18"/>
        <v>167.86043313954417</v>
      </c>
      <c r="M163" s="2">
        <f t="shared" si="12"/>
        <v>517.6369837325165</v>
      </c>
      <c r="N163" s="38"/>
      <c r="O163" s="19"/>
      <c r="P163" s="11"/>
      <c r="Q163" s="11"/>
      <c r="V163" s="4"/>
    </row>
    <row r="164" spans="5:22" ht="12.75">
      <c r="E164" s="17">
        <f t="shared" si="15"/>
        <v>10.500000000000005</v>
      </c>
      <c r="F164" s="11">
        <f t="shared" si="11"/>
        <v>685.6495293714311</v>
      </c>
      <c r="G164" s="2">
        <f t="shared" si="13"/>
        <v>439.31408443250746</v>
      </c>
      <c r="H164" s="2">
        <f t="shared" si="14"/>
        <v>626.6505406947341</v>
      </c>
      <c r="J164" s="47">
        <f t="shared" si="16"/>
        <v>0.2249988082744532</v>
      </c>
      <c r="K164" s="50">
        <f t="shared" si="17"/>
        <v>1.3291842845755268</v>
      </c>
      <c r="L164" s="2">
        <f t="shared" si="18"/>
        <v>169.1896174241197</v>
      </c>
      <c r="M164" s="2">
        <f t="shared" si="12"/>
        <v>518.1587350211928</v>
      </c>
      <c r="N164" s="38"/>
      <c r="O164" s="19"/>
      <c r="P164" s="11"/>
      <c r="Q164" s="11"/>
      <c r="V164" s="4"/>
    </row>
    <row r="165" spans="5:22" ht="12.75">
      <c r="E165" s="1">
        <f t="shared" si="15"/>
        <v>10.58333333333334</v>
      </c>
      <c r="F165" s="11">
        <f t="shared" si="11"/>
        <v>686.8200946710131</v>
      </c>
      <c r="G165" s="2">
        <f t="shared" si="13"/>
        <v>442.5163571333261</v>
      </c>
      <c r="H165" s="2">
        <f t="shared" si="14"/>
        <v>628.4997178821653</v>
      </c>
      <c r="J165" s="47">
        <f t="shared" si="16"/>
        <v>0.22477224948033575</v>
      </c>
      <c r="K165" s="50">
        <f t="shared" si="17"/>
        <v>1.3277358685530816</v>
      </c>
      <c r="L165" s="2">
        <f t="shared" si="18"/>
        <v>170.51735329267277</v>
      </c>
      <c r="M165" s="2">
        <f t="shared" si="12"/>
        <v>518.6779309606871</v>
      </c>
      <c r="N165" s="38"/>
      <c r="O165" s="19"/>
      <c r="P165" s="11"/>
      <c r="Q165" s="11"/>
      <c r="V165" s="4"/>
    </row>
    <row r="166" spans="5:22" ht="12.75">
      <c r="E166" s="17">
        <f t="shared" si="15"/>
        <v>10.666666666666673</v>
      </c>
      <c r="F166" s="11">
        <f aca="true" t="shared" si="19" ref="F166:F229">20+345*LOG10(8*E166+1)</f>
        <v>687.9815857297484</v>
      </c>
      <c r="G166" s="2">
        <f t="shared" si="13"/>
        <v>445.6999598226942</v>
      </c>
      <c r="H166" s="2">
        <f t="shared" si="14"/>
        <v>630.3636712386167</v>
      </c>
      <c r="J166" s="47">
        <f t="shared" si="16"/>
        <v>0.22454725274869333</v>
      </c>
      <c r="K166" s="50">
        <f t="shared" si="17"/>
        <v>1.3262730146606196</v>
      </c>
      <c r="L166" s="2">
        <f t="shared" si="18"/>
        <v>171.84362630733338</v>
      </c>
      <c r="M166" s="2">
        <f aca="true" t="shared" si="20" ref="M166:M229">IF(L166&lt;600,425+0.773*L166-0.00169*L166^2+0.00000222*L166^3,IF(L166&lt;735,666+(13002/(738-L166)),IF(L166&lt;900,545+(17820/(L166-731)),650)))</f>
        <v>519.1946035619284</v>
      </c>
      <c r="N166" s="38"/>
      <c r="O166" s="19"/>
      <c r="P166" s="11"/>
      <c r="Q166" s="11"/>
      <c r="V166" s="4"/>
    </row>
    <row r="167" spans="5:22" ht="12.75">
      <c r="E167" s="1">
        <f t="shared" si="15"/>
        <v>10.750000000000007</v>
      </c>
      <c r="F167" s="11">
        <f t="shared" si="19"/>
        <v>689.1341421534236</v>
      </c>
      <c r="G167" s="2">
        <f aca="true" t="shared" si="21" ref="G167:G230">$B$8*($E167-$E166)*60*($B$11*($F167-G166)+$B$10*0.0000000567*(($F167+273)^4-(G166+273)^4))/($B$9*$H166)+G166</f>
        <v>448.8647565086395</v>
      </c>
      <c r="H167" s="2">
        <f aca="true" t="shared" si="22" ref="H167:H230">IF(G167&lt;600,425+0.773*G167-0.00169*G167^2+0.00000222*G167^3,IF(G167&lt;735,666+(13002/(738-G167)),IF(G167&lt;900,545+(17820/(G167-731)),650)))</f>
        <v>632.2422971814489</v>
      </c>
      <c r="J167" s="47">
        <f t="shared" si="16"/>
        <v>0.22432379624051066</v>
      </c>
      <c r="K167" s="50">
        <f t="shared" si="17"/>
        <v>1.324796145559075</v>
      </c>
      <c r="L167" s="2">
        <f t="shared" si="18"/>
        <v>173.16842245289246</v>
      </c>
      <c r="M167" s="2">
        <f t="shared" si="20"/>
        <v>519.7087848715663</v>
      </c>
      <c r="N167" s="38"/>
      <c r="O167" s="19"/>
      <c r="P167" s="11"/>
      <c r="Q167" s="11"/>
      <c r="V167" s="4"/>
    </row>
    <row r="168" spans="5:22" ht="12.75">
      <c r="E168" s="17">
        <f t="shared" si="15"/>
        <v>10.833333333333341</v>
      </c>
      <c r="F168" s="11">
        <f t="shared" si="19"/>
        <v>690.277900350683</v>
      </c>
      <c r="G168" s="2">
        <f t="shared" si="21"/>
        <v>452.01061882369464</v>
      </c>
      <c r="H168" s="2">
        <f t="shared" si="22"/>
        <v>634.1354799034291</v>
      </c>
      <c r="J168" s="47">
        <f t="shared" si="16"/>
        <v>0.22410185828854318</v>
      </c>
      <c r="K168" s="50">
        <f t="shared" si="17"/>
        <v>1.3233056704443158</v>
      </c>
      <c r="L168" s="2">
        <f t="shared" si="18"/>
        <v>174.49172812333677</v>
      </c>
      <c r="M168" s="2">
        <f t="shared" si="20"/>
        <v>520.2205069607522</v>
      </c>
      <c r="N168" s="38"/>
      <c r="O168" s="19"/>
      <c r="P168" s="11"/>
      <c r="Q168" s="11"/>
      <c r="V168" s="4"/>
    </row>
    <row r="169" spans="5:22" ht="12.75">
      <c r="E169" s="1">
        <f t="shared" si="15"/>
        <v>10.916666666666675</v>
      </c>
      <c r="F169" s="11">
        <f t="shared" si="19"/>
        <v>691.4129936299153</v>
      </c>
      <c r="G169" s="2">
        <f t="shared" si="21"/>
        <v>455.1374259892097</v>
      </c>
      <c r="H169" s="2">
        <f t="shared" si="22"/>
        <v>636.0430917780619</v>
      </c>
      <c r="J169" s="47">
        <f t="shared" si="16"/>
        <v>0.22388141739938286</v>
      </c>
      <c r="K169" s="50">
        <f t="shared" si="17"/>
        <v>1.3218019855382706</v>
      </c>
      <c r="L169" s="2">
        <f t="shared" si="18"/>
        <v>175.81353010887503</v>
      </c>
      <c r="M169" s="2">
        <f t="shared" si="20"/>
        <v>520.7298019143996</v>
      </c>
      <c r="N169" s="38"/>
      <c r="O169" s="19"/>
      <c r="P169" s="11"/>
      <c r="Q169" s="11"/>
      <c r="V169" s="4"/>
    </row>
    <row r="170" spans="5:22" ht="12.75">
      <c r="E170" s="17">
        <f t="shared" si="15"/>
        <v>11.000000000000009</v>
      </c>
      <c r="F170" s="11">
        <f t="shared" si="19"/>
        <v>692.539552292495</v>
      </c>
      <c r="G170" s="2">
        <f t="shared" si="21"/>
        <v>458.24506477215</v>
      </c>
      <c r="H170" s="2">
        <f t="shared" si="22"/>
        <v>637.9649937729748</v>
      </c>
      <c r="J170" s="47">
        <f t="shared" si="16"/>
        <v>0.22366245225531442</v>
      </c>
      <c r="K170" s="50">
        <f t="shared" si="17"/>
        <v>1.3202854745600092</v>
      </c>
      <c r="L170" s="2">
        <f t="shared" si="18"/>
        <v>177.13381558343502</v>
      </c>
      <c r="M170" s="2">
        <f t="shared" si="20"/>
        <v>521.2367018209013</v>
      </c>
      <c r="N170" s="38"/>
      <c r="O170" s="19"/>
      <c r="P170" s="11"/>
      <c r="Q170" s="11"/>
      <c r="V170" s="4"/>
    </row>
    <row r="171" spans="5:22" ht="12.75">
      <c r="E171" s="1">
        <f aca="true" t="shared" si="23" ref="E171:E234">E170+5/60</f>
        <v>11.083333333333343</v>
      </c>
      <c r="F171" s="11">
        <f t="shared" si="19"/>
        <v>693.6577037225474</v>
      </c>
      <c r="G171" s="2">
        <f t="shared" si="21"/>
        <v>461.3334294345637</v>
      </c>
      <c r="H171" s="2">
        <f t="shared" si="22"/>
        <v>639.9010358702343</v>
      </c>
      <c r="J171" s="47">
        <f t="shared" si="16"/>
        <v>0.22344494171597573</v>
      </c>
      <c r="K171" s="50">
        <f t="shared" si="17"/>
        <v>1.3187565091776352</v>
      </c>
      <c r="L171" s="2">
        <f t="shared" si="18"/>
        <v>178.45257209261266</v>
      </c>
      <c r="M171" s="2">
        <f t="shared" si="20"/>
        <v>521.741238762288</v>
      </c>
      <c r="N171" s="38"/>
      <c r="O171" s="19"/>
      <c r="P171" s="11"/>
      <c r="Q171" s="11"/>
      <c r="V171" s="4"/>
    </row>
    <row r="172" spans="5:22" ht="12.75">
      <c r="E172" s="17">
        <f t="shared" si="23"/>
        <v>11.166666666666677</v>
      </c>
      <c r="F172" s="11">
        <f t="shared" si="19"/>
        <v>694.7675724733866</v>
      </c>
      <c r="G172" s="2">
        <f t="shared" si="21"/>
        <v>464.40242167592396</v>
      </c>
      <c r="H172" s="2">
        <f t="shared" si="22"/>
        <v>641.8510574924846</v>
      </c>
      <c r="J172" s="47">
        <f t="shared" si="16"/>
        <v>0.22322886481983245</v>
      </c>
      <c r="K172" s="50">
        <f t="shared" si="17"/>
        <v>1.3172154494419503</v>
      </c>
      <c r="L172" s="2">
        <f t="shared" si="18"/>
        <v>179.76978754205462</v>
      </c>
      <c r="M172" s="2">
        <f t="shared" si="20"/>
        <v>522.2434448048037</v>
      </c>
      <c r="N172" s="38"/>
      <c r="O172" s="19"/>
      <c r="P172" s="11"/>
      <c r="Q172" s="11"/>
      <c r="V172" s="4"/>
    </row>
    <row r="173" spans="5:22" ht="12.75">
      <c r="E173" s="1">
        <f t="shared" si="23"/>
        <v>11.25000000000001</v>
      </c>
      <c r="F173" s="11">
        <f t="shared" si="19"/>
        <v>695.8692803507774</v>
      </c>
      <c r="G173" s="2">
        <f t="shared" si="21"/>
        <v>467.4519505685665</v>
      </c>
      <c r="H173" s="2">
        <f t="shared" si="22"/>
        <v>643.8148879338187</v>
      </c>
      <c r="J173" s="47">
        <f t="shared" si="16"/>
        <v>0.223014200785479</v>
      </c>
      <c r="K173" s="50">
        <f t="shared" si="17"/>
        <v>1.3156626442027135</v>
      </c>
      <c r="L173" s="2">
        <f t="shared" si="18"/>
        <v>181.08545018625733</v>
      </c>
      <c r="M173" s="2">
        <f t="shared" si="20"/>
        <v>522.7433519898873</v>
      </c>
      <c r="N173" s="38"/>
      <c r="O173" s="19"/>
      <c r="P173" s="11"/>
      <c r="Q173" s="11"/>
      <c r="V173" s="4"/>
    </row>
    <row r="174" spans="5:22" ht="12.75">
      <c r="E174" s="17">
        <f t="shared" si="23"/>
        <v>11.333333333333345</v>
      </c>
      <c r="F174" s="11">
        <f t="shared" si="19"/>
        <v>696.9629464931572</v>
      </c>
      <c r="G174" s="2">
        <f t="shared" si="21"/>
        <v>470.4819324864602</v>
      </c>
      <c r="H174" s="2">
        <f t="shared" si="22"/>
        <v>645.7923467943186</v>
      </c>
      <c r="J174" s="47">
        <f t="shared" si="16"/>
        <v>0.2228009290127746</v>
      </c>
      <c r="K174" s="50">
        <f t="shared" si="17"/>
        <v>1.3140984315082433</v>
      </c>
      <c r="L174" s="2">
        <f t="shared" si="18"/>
        <v>182.3995486177656</v>
      </c>
      <c r="M174" s="2">
        <f t="shared" si="20"/>
        <v>523.2409923255385</v>
      </c>
      <c r="N174" s="38"/>
      <c r="O174" s="19"/>
      <c r="P174" s="11"/>
      <c r="Q174" s="11"/>
      <c r="V174" s="4"/>
    </row>
    <row r="175" spans="5:22" ht="12.75">
      <c r="E175" s="1">
        <f t="shared" si="23"/>
        <v>11.416666666666679</v>
      </c>
      <c r="F175" s="11">
        <f t="shared" si="19"/>
        <v>698.0486874489513</v>
      </c>
      <c r="G175" s="2">
        <f t="shared" si="21"/>
        <v>473.4922910275632</v>
      </c>
      <c r="H175" s="2">
        <f t="shared" si="22"/>
        <v>647.7832444172258</v>
      </c>
      <c r="J175" s="47">
        <f t="shared" si="16"/>
        <v>0.22258902908382497</v>
      </c>
      <c r="K175" s="50">
        <f t="shared" si="17"/>
        <v>1.312523138989188</v>
      </c>
      <c r="L175" s="2">
        <f t="shared" si="18"/>
        <v>183.71207175675477</v>
      </c>
      <c r="M175" s="2">
        <f t="shared" si="20"/>
        <v>523.7363977780552</v>
      </c>
      <c r="N175" s="38"/>
      <c r="O175" s="19"/>
      <c r="P175" s="11"/>
      <c r="Q175" s="11"/>
      <c r="V175" s="4"/>
    </row>
    <row r="176" spans="5:22" ht="12.75">
      <c r="E176" s="17">
        <f t="shared" si="23"/>
        <v>11.500000000000012</v>
      </c>
      <c r="F176" s="11">
        <f t="shared" si="19"/>
        <v>699.1266172511079</v>
      </c>
      <c r="G176" s="2">
        <f t="shared" si="21"/>
        <v>476.4829569300278</v>
      </c>
      <c r="H176" s="2">
        <f t="shared" si="22"/>
        <v>649.7873823277313</v>
      </c>
      <c r="J176" s="47">
        <f t="shared" si="16"/>
        <v>0.22237848076381828</v>
      </c>
      <c r="K176" s="50">
        <f t="shared" si="17"/>
        <v>1.3109370842270969</v>
      </c>
      <c r="L176" s="2">
        <f t="shared" si="18"/>
        <v>185.02300884098187</v>
      </c>
      <c r="M176" s="2">
        <f t="shared" si="20"/>
        <v>524.2296002641249</v>
      </c>
      <c r="N176" s="38"/>
      <c r="O176" s="19"/>
      <c r="P176" s="11"/>
      <c r="Q176" s="11"/>
      <c r="V176" s="4"/>
    </row>
    <row r="177" spans="5:22" ht="12.75">
      <c r="E177" s="1">
        <f t="shared" si="23"/>
        <v>11.583333333333346</v>
      </c>
      <c r="F177" s="11">
        <f t="shared" si="19"/>
        <v>700.1968474889692</v>
      </c>
      <c r="G177" s="2">
        <f t="shared" si="21"/>
        <v>479.45386798253054</v>
      </c>
      <c r="H177" s="2">
        <f t="shared" si="22"/>
        <v>651.8045536724096</v>
      </c>
      <c r="J177" s="47">
        <f t="shared" si="16"/>
        <v>0.2221692640017242</v>
      </c>
      <c r="K177" s="50">
        <f t="shared" si="17"/>
        <v>1.3093405751085532</v>
      </c>
      <c r="L177" s="2">
        <f t="shared" si="18"/>
        <v>186.33234941609044</v>
      </c>
      <c r="M177" s="2">
        <f t="shared" si="20"/>
        <v>524.7206316432582</v>
      </c>
      <c r="N177" s="38"/>
      <c r="O177" s="19"/>
      <c r="P177" s="11"/>
      <c r="Q177" s="11"/>
      <c r="V177" s="4"/>
    </row>
    <row r="178" spans="5:22" ht="12.75">
      <c r="E178" s="17">
        <f t="shared" si="23"/>
        <v>11.66666666666668</v>
      </c>
      <c r="F178" s="11">
        <f t="shared" si="19"/>
        <v>701.2594873775968</v>
      </c>
      <c r="G178" s="2">
        <f t="shared" si="21"/>
        <v>482.4049689290123</v>
      </c>
      <c r="H178" s="2">
        <f t="shared" si="22"/>
        <v>653.8345436583538</v>
      </c>
      <c r="J178" s="47">
        <f t="shared" si="16"/>
        <v>0.22196135893086363</v>
      </c>
      <c r="K178" s="50">
        <f t="shared" si="17"/>
        <v>1.3077339101654042</v>
      </c>
      <c r="L178" s="2">
        <f t="shared" si="18"/>
        <v>187.64008332625585</v>
      </c>
      <c r="M178" s="2">
        <f t="shared" si="20"/>
        <v>525.2095237105473</v>
      </c>
      <c r="N178" s="38"/>
      <c r="O178" s="19"/>
      <c r="P178" s="11"/>
      <c r="Q178" s="11"/>
      <c r="V178" s="4"/>
    </row>
    <row r="179" spans="5:22" ht="12.75">
      <c r="E179" s="1">
        <f t="shared" si="23"/>
        <v>11.750000000000014</v>
      </c>
      <c r="F179" s="11">
        <f t="shared" si="19"/>
        <v>702.3146438246526</v>
      </c>
      <c r="G179" s="2">
        <f t="shared" si="21"/>
        <v>485.33621136812104</v>
      </c>
      <c r="H179" s="2">
        <f t="shared" si="22"/>
        <v>655.8771299911018</v>
      </c>
      <c r="J179" s="47">
        <f t="shared" si="16"/>
        <v>0.22175474586935753</v>
      </c>
      <c r="K179" s="50">
        <f t="shared" si="17"/>
        <v>1.3061173789018545</v>
      </c>
      <c r="L179" s="2">
        <f t="shared" si="18"/>
        <v>188.9462007051577</v>
      </c>
      <c r="M179" s="2">
        <f t="shared" si="20"/>
        <v>525.6963081897393</v>
      </c>
      <c r="N179" s="38"/>
      <c r="O179" s="19"/>
      <c r="P179" s="11"/>
      <c r="Q179" s="11"/>
      <c r="V179" s="4"/>
    </row>
    <row r="180" spans="5:22" ht="12.75">
      <c r="E180" s="17">
        <f t="shared" si="23"/>
        <v>11.833333333333348</v>
      </c>
      <c r="F180" s="11">
        <f t="shared" si="19"/>
        <v>703.362421494944</v>
      </c>
      <c r="G180" s="2">
        <f t="shared" si="21"/>
        <v>488.24755364765684</v>
      </c>
      <c r="H180" s="2">
        <f t="shared" si="22"/>
        <v>657.9320833104887</v>
      </c>
      <c r="J180" s="47">
        <f aca="true" t="shared" si="24" ref="J180:J243">$B$24*$B$23*$B$26*$B$22/($B$9*M179)</f>
        <v>0.22154940532046136</v>
      </c>
      <c r="K180" s="50">
        <f aca="true" t="shared" si="25" ref="K180:K243">$B$25*$B$22*(F180-L179)*(E180-E179)*60/($B$26*M179*$B$9*(1+J180/3))-((F180-F179)*(EXP(J180/10)-1))</f>
        <v>1.3044912621088205</v>
      </c>
      <c r="L180" s="2">
        <f aca="true" t="shared" si="26" ref="L180:L243">IF(K180&gt;0,K180+L179,L179)</f>
        <v>190.25069196726653</v>
      </c>
      <c r="M180" s="2">
        <f t="shared" si="20"/>
        <v>526.1810167266088</v>
      </c>
      <c r="N180" s="38"/>
      <c r="O180" s="19"/>
      <c r="P180" s="11"/>
      <c r="Q180" s="11"/>
      <c r="V180" s="4"/>
    </row>
    <row r="181" spans="5:22" ht="12.75">
      <c r="E181" s="1">
        <f t="shared" si="23"/>
        <v>11.916666666666682</v>
      </c>
      <c r="F181" s="11">
        <f t="shared" si="19"/>
        <v>704.4029228727256</v>
      </c>
      <c r="G181" s="2">
        <f t="shared" si="21"/>
        <v>491.1389607543232</v>
      </c>
      <c r="H181" s="2">
        <f t="shared" si="22"/>
        <v>659.9991676235944</v>
      </c>
      <c r="J181" s="47">
        <f t="shared" si="24"/>
        <v>0.22134531797279294</v>
      </c>
      <c r="K181" s="50">
        <f t="shared" si="25"/>
        <v>1.3028558321662493</v>
      </c>
      <c r="L181" s="2">
        <f t="shared" si="26"/>
        <v>191.55354779943278</v>
      </c>
      <c r="M181" s="2">
        <f t="shared" si="20"/>
        <v>526.663680882621</v>
      </c>
      <c r="N181" s="38"/>
      <c r="O181" s="19"/>
      <c r="P181" s="11"/>
      <c r="Q181" s="11"/>
      <c r="V181" s="4"/>
    </row>
    <row r="182" spans="5:22" ht="12.75">
      <c r="E182" s="17">
        <f t="shared" si="23"/>
        <v>12.000000000000016</v>
      </c>
      <c r="F182" s="11">
        <f t="shared" si="19"/>
        <v>705.4362483218547</v>
      </c>
      <c r="G182" s="2">
        <f t="shared" si="21"/>
        <v>494.0104041990926</v>
      </c>
      <c r="H182" s="2">
        <f t="shared" si="22"/>
        <v>662.0781407339966</v>
      </c>
      <c r="J182" s="47">
        <f t="shared" si="24"/>
        <v>0.22114246470045884</v>
      </c>
      <c r="K182" s="50">
        <f t="shared" si="25"/>
        <v>1.3012113533338336</v>
      </c>
      <c r="L182" s="2">
        <f t="shared" si="26"/>
        <v>192.8547591527666</v>
      </c>
      <c r="M182" s="2">
        <f t="shared" si="20"/>
        <v>527.1443321288693</v>
      </c>
      <c r="N182" s="38"/>
      <c r="O182" s="19"/>
      <c r="P182" s="11"/>
      <c r="Q182" s="11"/>
      <c r="V182" s="4"/>
    </row>
    <row r="183" spans="5:22" ht="12.75">
      <c r="E183" s="1">
        <f t="shared" si="23"/>
        <v>12.08333333333335</v>
      </c>
      <c r="F183" s="11">
        <f t="shared" si="19"/>
        <v>706.4624961438844</v>
      </c>
      <c r="G183" s="2">
        <f t="shared" si="21"/>
        <v>496.8618618984965</v>
      </c>
      <c r="H183" s="2">
        <f t="shared" si="22"/>
        <v>664.1687546665851</v>
      </c>
      <c r="J183" s="47">
        <f t="shared" si="24"/>
        <v>0.22094082656308678</v>
      </c>
      <c r="K183" s="50">
        <f t="shared" si="25"/>
        <v>1.2995580820306711</v>
      </c>
      <c r="L183" s="2">
        <f t="shared" si="26"/>
        <v>194.15431723479728</v>
      </c>
      <c r="M183" s="2">
        <f t="shared" si="20"/>
        <v>527.6230018402811</v>
      </c>
      <c r="N183" s="38"/>
      <c r="O183" s="19"/>
      <c r="P183" s="11"/>
      <c r="Q183" s="11"/>
      <c r="V183" s="4"/>
    </row>
    <row r="184" spans="5:22" ht="12.75">
      <c r="E184" s="17">
        <f t="shared" si="23"/>
        <v>12.166666666666684</v>
      </c>
      <c r="F184" s="11">
        <f t="shared" si="19"/>
        <v>707.4817626341829</v>
      </c>
      <c r="G184" s="2">
        <f t="shared" si="21"/>
        <v>499.69331805215006</v>
      </c>
      <c r="H184" s="2">
        <f t="shared" si="22"/>
        <v>666.2707560872333</v>
      </c>
      <c r="J184" s="47">
        <f t="shared" si="24"/>
        <v>0.22074038480576924</v>
      </c>
      <c r="K184" s="50">
        <f t="shared" si="25"/>
        <v>1.2978962671043053</v>
      </c>
      <c r="L184" s="2">
        <f t="shared" si="26"/>
        <v>195.45221350190158</v>
      </c>
      <c r="M184" s="2">
        <f t="shared" si="20"/>
        <v>528.0997212900772</v>
      </c>
      <c r="N184" s="38"/>
      <c r="O184" s="19"/>
      <c r="P184" s="11"/>
      <c r="Q184" s="11"/>
      <c r="V184" s="4"/>
    </row>
    <row r="185" spans="5:22" ht="12.75">
      <c r="E185" s="1">
        <f t="shared" si="23"/>
        <v>12.250000000000018</v>
      </c>
      <c r="F185" s="11">
        <f t="shared" si="19"/>
        <v>708.4941421361549</v>
      </c>
      <c r="G185" s="2">
        <f t="shared" si="21"/>
        <v>502.5047630168227</v>
      </c>
      <c r="H185" s="2">
        <f t="shared" si="22"/>
        <v>668.3838867166653</v>
      </c>
      <c r="J185" s="47">
        <f t="shared" si="24"/>
        <v>0.22054112085892347</v>
      </c>
      <c r="K185" s="50">
        <f t="shared" si="25"/>
        <v>1.2962261500896375</v>
      </c>
      <c r="L185" s="2">
        <f t="shared" si="26"/>
        <v>196.74843965199122</v>
      </c>
      <c r="M185" s="2">
        <f t="shared" si="20"/>
        <v>528.5745216444773</v>
      </c>
      <c r="N185" s="38"/>
      <c r="O185" s="19"/>
      <c r="P185" s="11"/>
      <c r="Q185" s="11"/>
      <c r="V185" s="4"/>
    </row>
    <row r="186" spans="5:22" ht="12.75">
      <c r="E186" s="17">
        <f t="shared" si="23"/>
        <v>12.333333333333352</v>
      </c>
      <c r="F186" s="11">
        <f t="shared" si="19"/>
        <v>709.4997270936449</v>
      </c>
      <c r="G186" s="2">
        <f t="shared" si="21"/>
        <v>505.29619317736314</v>
      </c>
      <c r="H186" s="2">
        <f t="shared" si="22"/>
        <v>670.5078837379028</v>
      </c>
      <c r="J186" s="47">
        <f t="shared" si="24"/>
        <v>0.22034301633807402</v>
      </c>
      <c r="K186" s="50">
        <f t="shared" si="25"/>
        <v>1.2945479654580967</v>
      </c>
      <c r="L186" s="2">
        <f t="shared" si="26"/>
        <v>198.0429876174493</v>
      </c>
      <c r="M186" s="2">
        <f t="shared" si="20"/>
        <v>529.0474339576405</v>
      </c>
      <c r="N186" s="38"/>
      <c r="O186" s="19"/>
      <c r="P186" s="11"/>
      <c r="Q186" s="11"/>
      <c r="V186" s="4"/>
    </row>
    <row r="187" spans="5:22" ht="12.75">
      <c r="E187" s="1">
        <f t="shared" si="23"/>
        <v>12.416666666666686</v>
      </c>
      <c r="F187" s="11">
        <f t="shared" si="19"/>
        <v>710.4986081015926</v>
      </c>
      <c r="G187" s="2">
        <f t="shared" si="21"/>
        <v>508.06761081478516</v>
      </c>
      <c r="H187" s="2">
        <f t="shared" si="22"/>
        <v>672.6424801967182</v>
      </c>
      <c r="J187" s="47">
        <f t="shared" si="24"/>
        <v>0.2201460530435613</v>
      </c>
      <c r="K187" s="50">
        <f t="shared" si="25"/>
        <v>1.292861940857528</v>
      </c>
      <c r="L187" s="2">
        <f t="shared" si="26"/>
        <v>199.33584955830685</v>
      </c>
      <c r="M187" s="2">
        <f t="shared" si="20"/>
        <v>529.518489166831</v>
      </c>
      <c r="N187" s="38"/>
      <c r="O187" s="19"/>
      <c r="P187" s="11"/>
      <c r="Q187" s="11"/>
      <c r="V187" s="4"/>
    </row>
    <row r="188" spans="5:22" ht="12.75">
      <c r="E188" s="17">
        <f t="shared" si="23"/>
        <v>12.50000000000002</v>
      </c>
      <c r="F188" s="11">
        <f t="shared" si="19"/>
        <v>711.4908739550118</v>
      </c>
      <c r="G188" s="2">
        <f t="shared" si="21"/>
        <v>510.81902397181744</v>
      </c>
      <c r="H188" s="2">
        <f t="shared" si="22"/>
        <v>674.7874053945662</v>
      </c>
      <c r="J188" s="47">
        <f t="shared" si="24"/>
        <v>0.21995021296018277</v>
      </c>
      <c r="K188" s="50">
        <f t="shared" si="25"/>
        <v>1.2911682973431264</v>
      </c>
      <c r="L188" s="2">
        <f t="shared" si="26"/>
        <v>200.62701785564997</v>
      </c>
      <c r="M188" s="2">
        <f t="shared" si="20"/>
        <v>529.9877180878038</v>
      </c>
      <c r="N188" s="38"/>
      <c r="O188" s="19"/>
      <c r="P188" s="11"/>
      <c r="Q188" s="11"/>
      <c r="V188" s="4"/>
    </row>
    <row r="189" spans="5:22" ht="12.75">
      <c r="E189" s="1">
        <f t="shared" si="23"/>
        <v>12.583333333333353</v>
      </c>
      <c r="F189" s="11">
        <f t="shared" si="19"/>
        <v>712.4766116963578</v>
      </c>
      <c r="G189" s="2">
        <f t="shared" si="21"/>
        <v>513.5504463162148</v>
      </c>
      <c r="H189" s="2">
        <f t="shared" si="22"/>
        <v>676.9423852735058</v>
      </c>
      <c r="J189" s="47">
        <f t="shared" si="24"/>
        <v>0.21975547825676847</v>
      </c>
      <c r="K189" s="50">
        <f t="shared" si="25"/>
        <v>1.289467249599842</v>
      </c>
      <c r="L189" s="2">
        <f t="shared" si="26"/>
        <v>201.91648510524982</v>
      </c>
      <c r="M189" s="2">
        <f t="shared" si="20"/>
        <v>530.4551514103946</v>
      </c>
      <c r="N189" s="38"/>
      <c r="O189" s="19"/>
      <c r="P189" s="11"/>
      <c r="Q189" s="11"/>
      <c r="V189" s="4"/>
    </row>
    <row r="190" spans="5:22" ht="12.75">
      <c r="E190" s="17">
        <f t="shared" si="23"/>
        <v>12.666666666666687</v>
      </c>
      <c r="F190" s="11">
        <f t="shared" si="19"/>
        <v>713.455906661346</v>
      </c>
      <c r="G190" s="2">
        <f t="shared" si="21"/>
        <v>516.2618970021242</v>
      </c>
      <c r="H190" s="2">
        <f t="shared" si="22"/>
        <v>679.107142792672</v>
      </c>
      <c r="J190" s="47">
        <f t="shared" si="24"/>
        <v>0.21956183128569853</v>
      </c>
      <c r="K190" s="50">
        <f t="shared" si="25"/>
        <v>1.2877590061566044</v>
      </c>
      <c r="L190" s="2">
        <f t="shared" si="26"/>
        <v>203.2042441114064</v>
      </c>
      <c r="M190" s="2">
        <f t="shared" si="20"/>
        <v>530.9208196943142</v>
      </c>
      <c r="N190" s="38"/>
      <c r="O190" s="19"/>
      <c r="P190" s="11"/>
      <c r="Q190" s="11"/>
      <c r="V190" s="4"/>
    </row>
    <row r="191" spans="5:22" ht="12.75">
      <c r="E191" s="1">
        <f t="shared" si="23"/>
        <v>12.750000000000021</v>
      </c>
      <c r="F191" s="11">
        <f t="shared" si="19"/>
        <v>714.4288425232846</v>
      </c>
      <c r="G191" s="2">
        <f t="shared" si="21"/>
        <v>518.9534005297918</v>
      </c>
      <c r="H191" s="2">
        <f t="shared" si="22"/>
        <v>681.2813982958944</v>
      </c>
      <c r="J191" s="47">
        <f t="shared" si="24"/>
        <v>0.21936925458236273</v>
      </c>
      <c r="K191" s="50">
        <f t="shared" si="25"/>
        <v>1.2860437695926272</v>
      </c>
      <c r="L191" s="2">
        <f t="shared" si="26"/>
        <v>204.49028788099903</v>
      </c>
      <c r="M191" s="2">
        <f t="shared" si="20"/>
        <v>531.384753365134</v>
      </c>
      <c r="N191" s="38"/>
      <c r="O191" s="19"/>
      <c r="P191" s="11"/>
      <c r="Q191" s="11"/>
      <c r="V191" s="4"/>
    </row>
    <row r="192" spans="5:22" ht="12.75">
      <c r="E192" s="17">
        <f t="shared" si="23"/>
        <v>12.833333333333355</v>
      </c>
      <c r="F192" s="11">
        <f t="shared" si="19"/>
        <v>715.3955013359756</v>
      </c>
      <c r="G192" s="2">
        <f t="shared" si="21"/>
        <v>521.6249866038903</v>
      </c>
      <c r="H192" s="2">
        <f t="shared" si="22"/>
        <v>683.4648698701069</v>
      </c>
      <c r="J192" s="47">
        <f t="shared" si="24"/>
        <v>0.21917773086456901</v>
      </c>
      <c r="K192" s="50">
        <f t="shared" si="25"/>
        <v>1.2843217367362554</v>
      </c>
      <c r="L192" s="2">
        <f t="shared" si="26"/>
        <v>205.77460961773528</v>
      </c>
      <c r="M192" s="2">
        <f t="shared" si="20"/>
        <v>531.8469827104559</v>
      </c>
      <c r="N192" s="38"/>
      <c r="O192" s="19"/>
      <c r="P192" s="11"/>
      <c r="Q192" s="11"/>
      <c r="V192" s="4"/>
    </row>
    <row r="193" spans="5:22" ht="12.75">
      <c r="E193" s="1">
        <f t="shared" si="23"/>
        <v>12.91666666666669</v>
      </c>
      <c r="F193" s="11">
        <f t="shared" si="19"/>
        <v>716.3559635752414</v>
      </c>
      <c r="G193" s="2">
        <f t="shared" si="21"/>
        <v>524.2766899907391</v>
      </c>
      <c r="H193" s="2">
        <f t="shared" si="22"/>
        <v>685.6572736942268</v>
      </c>
      <c r="J193" s="47">
        <f t="shared" si="24"/>
        <v>0.21898724303190262</v>
      </c>
      <c r="K193" s="50">
        <f t="shared" si="25"/>
        <v>1.2825930988565242</v>
      </c>
      <c r="L193" s="2">
        <f t="shared" si="26"/>
        <v>207.0572027165918</v>
      </c>
      <c r="M193" s="2">
        <f t="shared" si="20"/>
        <v>532.3075378762617</v>
      </c>
      <c r="N193" s="38"/>
      <c r="O193" s="19"/>
      <c r="P193" s="11"/>
      <c r="Q193" s="11"/>
      <c r="V193" s="4"/>
    </row>
    <row r="194" spans="5:22" ht="12.75">
      <c r="E194" s="17">
        <f t="shared" si="23"/>
        <v>13.000000000000023</v>
      </c>
      <c r="F194" s="11">
        <f t="shared" si="19"/>
        <v>717.3103081791288</v>
      </c>
      <c r="G194" s="2">
        <f t="shared" si="21"/>
        <v>526.9085503746801</v>
      </c>
      <c r="H194" s="2">
        <f t="shared" si="22"/>
        <v>687.858324378227</v>
      </c>
      <c r="J194" s="47">
        <f t="shared" si="24"/>
        <v>0.2187977741650399</v>
      </c>
      <c r="K194" s="50">
        <f t="shared" si="25"/>
        <v>1.2808580418478026</v>
      </c>
      <c r="L194" s="2">
        <f t="shared" si="26"/>
        <v>208.3380607584396</v>
      </c>
      <c r="M194" s="2">
        <f t="shared" si="20"/>
        <v>532.7664488634322</v>
      </c>
      <c r="N194" s="38"/>
      <c r="O194" s="19"/>
      <c r="P194" s="11"/>
      <c r="Q194" s="11"/>
      <c r="V194" s="4"/>
    </row>
    <row r="195" spans="5:22" ht="12.75">
      <c r="E195" s="1">
        <f t="shared" si="23"/>
        <v>13.083333333333357</v>
      </c>
      <c r="F195" s="11">
        <f t="shared" si="19"/>
        <v>718.2586125868411</v>
      </c>
      <c r="G195" s="2">
        <f t="shared" si="21"/>
        <v>529.5206122138653</v>
      </c>
      <c r="H195" s="2">
        <f t="shared" si="22"/>
        <v>690.0677352921621</v>
      </c>
      <c r="J195" s="47">
        <f t="shared" si="24"/>
        <v>0.2186093075250197</v>
      </c>
      <c r="K195" s="50">
        <f t="shared" si="25"/>
        <v>1.2791167464077686</v>
      </c>
      <c r="L195" s="2">
        <f t="shared" si="26"/>
        <v>209.61717750484738</v>
      </c>
      <c r="M195" s="2">
        <f t="shared" si="20"/>
        <v>533.223745524432</v>
      </c>
      <c r="N195" s="38"/>
      <c r="O195" s="19"/>
      <c r="P195" s="11"/>
      <c r="Q195" s="11"/>
      <c r="V195" s="4"/>
    </row>
    <row r="196" spans="5:22" ht="12.75">
      <c r="E196" s="17">
        <f t="shared" si="23"/>
        <v>13.166666666666691</v>
      </c>
      <c r="F196" s="11">
        <f t="shared" si="19"/>
        <v>719.2009527764442</v>
      </c>
      <c r="G196" s="2">
        <f t="shared" si="21"/>
        <v>532.112924595701</v>
      </c>
      <c r="H196" s="2">
        <f t="shared" si="22"/>
        <v>692.2852188849406</v>
      </c>
      <c r="J196" s="47">
        <f t="shared" si="24"/>
        <v>0.2184218265524753</v>
      </c>
      <c r="K196" s="50">
        <f t="shared" si="25"/>
        <v>1.2773693882090253</v>
      </c>
      <c r="L196" s="2">
        <f t="shared" si="26"/>
        <v>210.8945468930564</v>
      </c>
      <c r="M196" s="2">
        <f t="shared" si="20"/>
        <v>533.6794575601522</v>
      </c>
      <c r="N196" s="38"/>
      <c r="O196" s="19"/>
      <c r="P196" s="11"/>
      <c r="Q196" s="11"/>
      <c r="V196" s="4"/>
    </row>
    <row r="197" spans="5:22" ht="12.75">
      <c r="E197" s="1">
        <f t="shared" si="23"/>
        <v>13.250000000000025</v>
      </c>
      <c r="F197" s="11">
        <f t="shared" si="19"/>
        <v>720.1374033013976</v>
      </c>
      <c r="G197" s="2">
        <f t="shared" si="21"/>
        <v>534.6855410921855</v>
      </c>
      <c r="H197" s="2">
        <f t="shared" si="22"/>
        <v>694.5104869926856</v>
      </c>
      <c r="J197" s="47">
        <f t="shared" si="24"/>
        <v>0.21823531486682976</v>
      </c>
      <c r="K197" s="50">
        <f t="shared" si="25"/>
        <v>1.2756161380644933</v>
      </c>
      <c r="L197" s="2">
        <f t="shared" si="26"/>
        <v>212.1701630311209</v>
      </c>
      <c r="M197" s="2">
        <f t="shared" si="20"/>
        <v>534.133614516904</v>
      </c>
      <c r="N197" s="38"/>
      <c r="O197" s="19"/>
      <c r="P197" s="11"/>
      <c r="Q197" s="11"/>
      <c r="V197" s="4"/>
    </row>
    <row r="198" spans="5:22" ht="12.75">
      <c r="E198" s="17">
        <f t="shared" si="23"/>
        <v>13.333333333333359</v>
      </c>
      <c r="F198" s="11">
        <f t="shared" si="19"/>
        <v>721.0680373259472</v>
      </c>
      <c r="G198" s="2">
        <f t="shared" si="21"/>
        <v>537.2385196153679</v>
      </c>
      <c r="H198" s="2">
        <f t="shared" si="22"/>
        <v>696.74325113654</v>
      </c>
      <c r="J198" s="47">
        <f t="shared" si="24"/>
        <v>0.21804975626545745</v>
      </c>
      <c r="K198" s="50">
        <f t="shared" si="25"/>
        <v>1.273857162087046</v>
      </c>
      <c r="L198" s="2">
        <f t="shared" si="26"/>
        <v>213.44402019320793</v>
      </c>
      <c r="M198" s="2">
        <f t="shared" si="20"/>
        <v>534.5862457835609</v>
      </c>
      <c r="N198" s="38"/>
      <c r="O198" s="19"/>
      <c r="P198" s="11"/>
      <c r="Q198" s="11"/>
      <c r="V198" s="4"/>
    </row>
    <row r="199" spans="5:22" ht="12.75">
      <c r="E199" s="1">
        <f t="shared" si="23"/>
        <v>13.416666666666693</v>
      </c>
      <c r="F199" s="11">
        <f t="shared" si="19"/>
        <v>721.9929266594283</v>
      </c>
      <c r="G199" s="2">
        <f t="shared" si="21"/>
        <v>539.7719222731417</v>
      </c>
      <c r="H199" s="2">
        <f t="shared" si="22"/>
        <v>698.9832228098281</v>
      </c>
      <c r="J199" s="47">
        <f t="shared" si="24"/>
        <v>0.21786513472281377</v>
      </c>
      <c r="K199" s="50">
        <f t="shared" si="25"/>
        <v>1.2720926218433424</v>
      </c>
      <c r="L199" s="2">
        <f t="shared" si="26"/>
        <v>214.71611281505128</v>
      </c>
      <c r="M199" s="2">
        <f t="shared" si="20"/>
        <v>535.0373805888398</v>
      </c>
      <c r="N199" s="38"/>
      <c r="O199" s="19"/>
      <c r="P199" s="11"/>
      <c r="Q199" s="11"/>
      <c r="V199" s="4"/>
    </row>
    <row r="200" spans="5:22" ht="12.75">
      <c r="E200" s="17">
        <f t="shared" si="23"/>
        <v>13.500000000000027</v>
      </c>
      <c r="F200" s="11">
        <f t="shared" si="19"/>
        <v>722.9121417895155</v>
      </c>
      <c r="G200" s="2">
        <f t="shared" si="21"/>
        <v>542.2858152255841</v>
      </c>
      <c r="H200" s="2">
        <f t="shared" si="22"/>
        <v>701.230113754498</v>
      </c>
      <c r="J200" s="47">
        <f t="shared" si="24"/>
        <v>0.21768143438953597</v>
      </c>
      <c r="K200" s="50">
        <f t="shared" si="25"/>
        <v>1.270322674502315</v>
      </c>
      <c r="L200" s="2">
        <f t="shared" si="26"/>
        <v>215.9864354895536</v>
      </c>
      <c r="M200" s="2">
        <f t="shared" si="20"/>
        <v>535.4870479987183</v>
      </c>
      <c r="N200" s="38"/>
      <c r="O200" s="19"/>
      <c r="P200" s="11"/>
      <c r="Q200" s="11"/>
      <c r="V200" s="4"/>
    </row>
    <row r="201" spans="5:22" ht="12.75">
      <c r="E201" s="1">
        <f t="shared" si="23"/>
        <v>13.58333333333336</v>
      </c>
      <c r="F201" s="11">
        <f t="shared" si="19"/>
        <v>723.8257519144579</v>
      </c>
      <c r="G201" s="2">
        <f t="shared" si="21"/>
        <v>544.7802685420316</v>
      </c>
      <c r="H201" s="2">
        <f t="shared" si="22"/>
        <v>703.4836362268113</v>
      </c>
      <c r="J201" s="47">
        <f t="shared" si="24"/>
        <v>0.21749863959151727</v>
      </c>
      <c r="K201" s="50">
        <f t="shared" si="25"/>
        <v>1.2685474729784079</v>
      </c>
      <c r="L201" s="2">
        <f t="shared" si="26"/>
        <v>217.254982962532</v>
      </c>
      <c r="M201" s="2">
        <f t="shared" si="20"/>
        <v>535.9352769139822</v>
      </c>
      <c r="N201" s="38"/>
      <c r="O201" s="19"/>
      <c r="P201" s="11"/>
      <c r="Q201" s="11"/>
      <c r="V201" s="4"/>
    </row>
    <row r="202" spans="5:22" ht="12.75">
      <c r="E202" s="17">
        <f t="shared" si="23"/>
        <v>13.666666666666694</v>
      </c>
      <c r="F202" s="11">
        <f t="shared" si="19"/>
        <v>724.7338249743398</v>
      </c>
      <c r="G202" s="2">
        <f t="shared" si="21"/>
        <v>547.255356059083</v>
      </c>
      <c r="H202" s="2">
        <f t="shared" si="22"/>
        <v>705.7435032522694</v>
      </c>
      <c r="J202" s="47">
        <f t="shared" si="24"/>
        <v>0.21731673482895553</v>
      </c>
      <c r="K202" s="50">
        <f t="shared" si="25"/>
        <v>1.266767166069738</v>
      </c>
      <c r="L202" s="2">
        <f t="shared" si="26"/>
        <v>218.52175012860175</v>
      </c>
      <c r="M202" s="2">
        <f t="shared" si="20"/>
        <v>536.3820960678985</v>
      </c>
      <c r="N202" s="38"/>
      <c r="O202" s="19"/>
      <c r="P202" s="11"/>
      <c r="Q202" s="11"/>
      <c r="V202" s="4"/>
    </row>
    <row r="203" spans="5:22" ht="12.75">
      <c r="E203" s="1">
        <f t="shared" si="23"/>
        <v>13.750000000000028</v>
      </c>
      <c r="F203" s="11">
        <f t="shared" si="19"/>
        <v>725.6364276813972</v>
      </c>
      <c r="G203" s="2">
        <f t="shared" si="21"/>
        <v>549.7111552397004</v>
      </c>
      <c r="H203" s="2">
        <f t="shared" si="22"/>
        <v>708.0094288697946</v>
      </c>
      <c r="J203" s="47">
        <f t="shared" si="24"/>
        <v>0.21713570477538002</v>
      </c>
      <c r="K203" s="50">
        <f t="shared" si="25"/>
        <v>1.264981898591529</v>
      </c>
      <c r="L203" s="2">
        <f t="shared" si="26"/>
        <v>219.7867320271933</v>
      </c>
      <c r="M203" s="2">
        <f t="shared" si="20"/>
        <v>536.8275340240092</v>
      </c>
      <c r="N203" s="38"/>
      <c r="O203" s="19"/>
      <c r="P203" s="11"/>
      <c r="Q203" s="11"/>
      <c r="V203" s="4"/>
    </row>
    <row r="204" spans="5:22" ht="12.75">
      <c r="E204" s="17">
        <f t="shared" si="23"/>
        <v>13.833333333333362</v>
      </c>
      <c r="F204" s="11">
        <f t="shared" si="19"/>
        <v>726.5336255494285</v>
      </c>
      <c r="G204" s="2">
        <f t="shared" si="21"/>
        <v>552.1477470335752</v>
      </c>
      <c r="H204" s="2">
        <f t="shared" si="22"/>
        <v>710.2811283652081</v>
      </c>
      <c r="J204" s="47">
        <f t="shared" si="24"/>
        <v>0.21695553427665618</v>
      </c>
      <c r="K204" s="50">
        <f t="shared" si="25"/>
        <v>1.2631918115047998</v>
      </c>
      <c r="L204" s="2">
        <f t="shared" si="26"/>
        <v>221.0499238386981</v>
      </c>
      <c r="M204" s="2">
        <f t="shared" si="20"/>
        <v>537.2716191740402</v>
      </c>
      <c r="N204" s="38"/>
      <c r="O204" s="19"/>
      <c r="P204" s="11"/>
      <c r="Q204" s="11"/>
      <c r="V204" s="4"/>
    </row>
    <row r="205" spans="5:22" ht="12.75">
      <c r="E205" s="1">
        <f t="shared" si="23"/>
        <v>13.916666666666696</v>
      </c>
      <c r="F205" s="11">
        <f t="shared" si="19"/>
        <v>727.4254829223287</v>
      </c>
      <c r="G205" s="2">
        <f t="shared" si="21"/>
        <v>554.5652157389142</v>
      </c>
      <c r="H205" s="2">
        <f t="shared" si="22"/>
        <v>712.5583184940717</v>
      </c>
      <c r="J205" s="47">
        <f t="shared" si="24"/>
        <v>0.21677620834997233</v>
      </c>
      <c r="K205" s="50">
        <f t="shared" si="25"/>
        <v>1.2613970420406497</v>
      </c>
      <c r="L205" s="2">
        <f t="shared" si="26"/>
        <v>222.31132088073875</v>
      </c>
      <c r="M205" s="2">
        <f t="shared" si="20"/>
        <v>537.7143797359241</v>
      </c>
      <c r="N205" s="38"/>
      <c r="O205" s="19"/>
      <c r="P205" s="11"/>
      <c r="Q205" s="11"/>
      <c r="V205" s="4"/>
    </row>
    <row r="206" spans="5:22" ht="12.75">
      <c r="E206" s="17">
        <f t="shared" si="23"/>
        <v>14.00000000000003</v>
      </c>
      <c r="F206" s="11">
        <f t="shared" si="19"/>
        <v>728.3120630017802</v>
      </c>
      <c r="G206" s="2">
        <f t="shared" si="21"/>
        <v>556.9636488657865</v>
      </c>
      <c r="H206" s="2">
        <f t="shared" si="22"/>
        <v>714.8407176939836</v>
      </c>
      <c r="J206" s="47">
        <f t="shared" si="24"/>
        <v>0.2165977121828078</v>
      </c>
      <c r="K206" s="50">
        <f t="shared" si="25"/>
        <v>1.2595977238202152</v>
      </c>
      <c r="L206" s="2">
        <f t="shared" si="26"/>
        <v>223.57091860455895</v>
      </c>
      <c r="M206" s="2">
        <f t="shared" si="20"/>
        <v>538.1558437519285</v>
      </c>
      <c r="N206" s="38"/>
      <c r="O206" s="19"/>
      <c r="P206" s="11"/>
      <c r="Q206" s="11"/>
      <c r="V206" s="4"/>
    </row>
    <row r="207" spans="5:22" ht="12.75">
      <c r="E207" s="1">
        <f t="shared" si="23"/>
        <v>14.083333333333364</v>
      </c>
      <c r="F207" s="11">
        <f t="shared" si="19"/>
        <v>729.1934278741285</v>
      </c>
      <c r="G207" s="2">
        <f t="shared" si="21"/>
        <v>559.3431370011693</v>
      </c>
      <c r="H207" s="2">
        <f t="shared" si="22"/>
        <v>717.128046286432</v>
      </c>
      <c r="J207" s="47">
        <f t="shared" si="24"/>
        <v>0.216420031131886</v>
      </c>
      <c r="K207" s="50">
        <f t="shared" si="25"/>
        <v>1.2577939869705201</v>
      </c>
      <c r="L207" s="2">
        <f t="shared" si="26"/>
        <v>224.82871259152947</v>
      </c>
      <c r="M207" s="2">
        <f t="shared" si="20"/>
        <v>538.5960390868886</v>
      </c>
      <c r="N207" s="38"/>
      <c r="O207" s="19"/>
      <c r="P207" s="11"/>
      <c r="Q207" s="11"/>
      <c r="V207" s="4"/>
    </row>
    <row r="208" spans="5:22" ht="12.75">
      <c r="E208" s="17">
        <f t="shared" si="23"/>
        <v>14.166666666666698</v>
      </c>
      <c r="F208" s="11">
        <f t="shared" si="19"/>
        <v>730.0696385364727</v>
      </c>
      <c r="G208" s="2">
        <f t="shared" si="21"/>
        <v>561.7037736758136</v>
      </c>
      <c r="H208" s="2">
        <f t="shared" si="22"/>
        <v>719.4200266683431</v>
      </c>
      <c r="J208" s="47">
        <f t="shared" si="24"/>
        <v>0.21624315072211225</v>
      </c>
      <c r="K208" s="50">
        <f t="shared" si="25"/>
        <v>1.2559859582363129</v>
      </c>
      <c r="L208" s="2">
        <f t="shared" si="26"/>
        <v>226.0846985497658</v>
      </c>
      <c r="M208" s="2">
        <f t="shared" si="20"/>
        <v>539.0349934265408</v>
      </c>
      <c r="N208" s="38"/>
      <c r="O208" s="19"/>
      <c r="P208" s="11"/>
      <c r="Q208" s="11"/>
      <c r="V208" s="4"/>
    </row>
    <row r="209" spans="5:22" ht="12.75">
      <c r="E209" s="1">
        <f t="shared" si="23"/>
        <v>14.250000000000032</v>
      </c>
      <c r="F209" s="11">
        <f t="shared" si="19"/>
        <v>730.9407549219964</v>
      </c>
      <c r="G209" s="2">
        <f t="shared" si="21"/>
        <v>564.0456552330443</v>
      </c>
      <c r="H209" s="2">
        <f t="shared" si="22"/>
        <v>721.7163834934584</v>
      </c>
      <c r="J209" s="47">
        <f t="shared" si="24"/>
        <v>0.2160670566454993</v>
      </c>
      <c r="K209" s="50">
        <f t="shared" si="25"/>
        <v>1.254173761088123</v>
      </c>
      <c r="L209" s="2">
        <f t="shared" si="26"/>
        <v>227.3388723108539</v>
      </c>
      <c r="M209" s="2">
        <f t="shared" si="20"/>
        <v>539.4727342759506</v>
      </c>
      <c r="N209" s="38"/>
      <c r="O209" s="19"/>
      <c r="P209" s="11"/>
      <c r="Q209" s="11"/>
      <c r="V209" s="4"/>
    </row>
    <row r="210" spans="5:22" ht="12.75">
      <c r="E210" s="17">
        <f t="shared" si="23"/>
        <v>14.333333333333366</v>
      </c>
      <c r="F210" s="11">
        <f t="shared" si="19"/>
        <v>731.8068359245682</v>
      </c>
      <c r="G210" s="2">
        <f t="shared" si="21"/>
        <v>566.3688806996003</v>
      </c>
      <c r="H210" s="2">
        <f t="shared" si="22"/>
        <v>724.0168438437101</v>
      </c>
      <c r="J210" s="47">
        <f t="shared" si="24"/>
        <v>0.2158917347600801</v>
      </c>
      <c r="K210" s="50">
        <f t="shared" si="25"/>
        <v>1.2523575158265687</v>
      </c>
      <c r="L210" s="2">
        <f t="shared" si="26"/>
        <v>228.59122982668046</v>
      </c>
      <c r="M210" s="2">
        <f t="shared" si="20"/>
        <v>539.9092889580346</v>
      </c>
      <c r="N210" s="38"/>
      <c r="O210" s="19"/>
      <c r="P210" s="11"/>
      <c r="Q210" s="11"/>
      <c r="V210" s="4"/>
    </row>
    <row r="211" spans="5:22" ht="12.75">
      <c r="E211" s="1">
        <f t="shared" si="23"/>
        <v>14.4166666666667</v>
      </c>
      <c r="F211" s="11">
        <f t="shared" si="19"/>
        <v>732.6679394226338</v>
      </c>
      <c r="G211" s="2">
        <f t="shared" si="21"/>
        <v>568.6735516586098</v>
      </c>
      <c r="H211" s="2">
        <f t="shared" si="22"/>
        <v>726.3211373907691</v>
      </c>
      <c r="J211" s="47">
        <f t="shared" si="24"/>
        <v>0.21571717108881114</v>
      </c>
      <c r="K211" s="50">
        <f t="shared" si="25"/>
        <v>1.2505373396831847</v>
      </c>
      <c r="L211" s="2">
        <f t="shared" si="26"/>
        <v>229.84176716636364</v>
      </c>
      <c r="M211" s="2">
        <f t="shared" si="20"/>
        <v>540.3446846121701</v>
      </c>
      <c r="N211" s="38"/>
      <c r="O211" s="19"/>
      <c r="P211" s="11"/>
      <c r="Q211" s="11"/>
      <c r="V211" s="4"/>
    </row>
    <row r="212" spans="5:22" ht="12.75">
      <c r="E212" s="17">
        <f t="shared" si="23"/>
        <v>14.500000000000034</v>
      </c>
      <c r="F212" s="11">
        <f t="shared" si="19"/>
        <v>733.5241223024261</v>
      </c>
      <c r="G212" s="2">
        <f t="shared" si="21"/>
        <v>570.9597721247856</v>
      </c>
      <c r="H212" s="2">
        <f t="shared" si="22"/>
        <v>728.62899654795</v>
      </c>
      <c r="J212" s="47">
        <f t="shared" si="24"/>
        <v>0.2155433518184654</v>
      </c>
      <c r="K212" s="50">
        <f t="shared" si="25"/>
        <v>1.2487133469177822</v>
      </c>
      <c r="L212" s="2">
        <f t="shared" si="26"/>
        <v>231.09048051328142</v>
      </c>
      <c r="M212" s="2">
        <f t="shared" si="20"/>
        <v>540.7789481928919</v>
      </c>
      <c r="N212" s="38"/>
      <c r="O212" s="19"/>
      <c r="P212" s="11"/>
      <c r="Q212" s="11"/>
      <c r="V212" s="4"/>
    </row>
    <row r="213" spans="5:22" ht="12.75">
      <c r="E213" s="1">
        <f t="shared" si="23"/>
        <v>14.583333333333368</v>
      </c>
      <c r="F213" s="11">
        <f t="shared" si="19"/>
        <v>734.3754404805155</v>
      </c>
      <c r="G213" s="2">
        <f t="shared" si="21"/>
        <v>573.2276484219186</v>
      </c>
      <c r="H213" s="2">
        <f t="shared" si="22"/>
        <v>730.9401566126787</v>
      </c>
      <c r="J213" s="47">
        <f t="shared" si="24"/>
        <v>0.21537026329851797</v>
      </c>
      <c r="K213" s="50">
        <f t="shared" si="25"/>
        <v>1.246885648912549</v>
      </c>
      <c r="L213" s="2">
        <f t="shared" si="26"/>
        <v>232.33736616219397</v>
      </c>
      <c r="M213" s="2">
        <f t="shared" si="20"/>
        <v>541.2121064686718</v>
      </c>
      <c r="N213" s="38"/>
      <c r="O213" s="19"/>
      <c r="P213" s="11"/>
      <c r="Q213" s="11"/>
      <c r="V213" s="4"/>
    </row>
    <row r="214" spans="5:22" ht="12.75">
      <c r="E214" s="17">
        <f t="shared" si="23"/>
        <v>14.666666666666702</v>
      </c>
      <c r="F214" s="11">
        <f t="shared" si="19"/>
        <v>735.2219489257242</v>
      </c>
      <c r="G214" s="2">
        <f t="shared" si="21"/>
        <v>575.4772890627394</v>
      </c>
      <c r="H214" s="2">
        <f t="shared" si="22"/>
        <v>733.254355899729</v>
      </c>
      <c r="J214" s="47">
        <f t="shared" si="24"/>
        <v>0.2151978920400231</v>
      </c>
      <c r="K214" s="50">
        <f t="shared" si="25"/>
        <v>1.2450543542629449</v>
      </c>
      <c r="L214" s="2">
        <f t="shared" si="26"/>
        <v>233.58242051645692</v>
      </c>
      <c r="M214" s="2">
        <f t="shared" si="20"/>
        <v>541.6441860207765</v>
      </c>
      <c r="N214" s="38"/>
      <c r="O214" s="19"/>
      <c r="P214" s="11"/>
      <c r="Q214" s="11"/>
      <c r="V214" s="4"/>
    </row>
    <row r="215" spans="5:22" ht="12.75">
      <c r="E215" s="1">
        <f t="shared" si="23"/>
        <v>14.750000000000036</v>
      </c>
      <c r="F215" s="11">
        <f t="shared" si="19"/>
        <v>736.0637016804235</v>
      </c>
      <c r="G215" s="2">
        <f t="shared" si="21"/>
        <v>577.7088046312061</v>
      </c>
      <c r="H215" s="2">
        <f t="shared" si="22"/>
        <v>735.5713358654511</v>
      </c>
      <c r="J215" s="47">
        <f t="shared" si="24"/>
        <v>0.2150262247144867</v>
      </c>
      <c r="K215" s="50">
        <f t="shared" si="25"/>
        <v>1.2432195688655907</v>
      </c>
      <c r="L215" s="2">
        <f t="shared" si="26"/>
        <v>234.8256400853225</v>
      </c>
      <c r="M215" s="2">
        <f t="shared" si="20"/>
        <v>542.075213242204</v>
      </c>
      <c r="N215" s="38"/>
      <c r="O215" s="19"/>
      <c r="P215" s="11"/>
      <c r="Q215" s="11"/>
      <c r="V215" s="4"/>
    </row>
    <row r="216" spans="5:22" ht="12.75">
      <c r="E216" s="17">
        <f t="shared" si="23"/>
        <v>14.83333333333337</v>
      </c>
      <c r="F216" s="11">
        <f t="shared" si="19"/>
        <v>736.9007518812369</v>
      </c>
      <c r="G216" s="2">
        <f t="shared" si="21"/>
        <v>579.9223076672747</v>
      </c>
      <c r="H216" s="2">
        <f t="shared" si="22"/>
        <v>737.8908412232183</v>
      </c>
      <c r="J216" s="47">
        <f t="shared" si="24"/>
        <v>0.2148552481527318</v>
      </c>
      <c r="K216" s="50">
        <f t="shared" si="25"/>
        <v>1.2413813960031803</v>
      </c>
      <c r="L216" s="2">
        <f t="shared" si="26"/>
        <v>236.0670214813257</v>
      </c>
      <c r="M216" s="2">
        <f t="shared" si="20"/>
        <v>542.5052143366927</v>
      </c>
      <c r="N216" s="38"/>
      <c r="O216" s="19"/>
      <c r="P216" s="11"/>
      <c r="Q216" s="11"/>
      <c r="V216" s="4"/>
    </row>
    <row r="217" spans="5:22" ht="12.75">
      <c r="E217" s="1">
        <f t="shared" si="23"/>
        <v>14.916666666666703</v>
      </c>
      <c r="F217" s="11">
        <f t="shared" si="19"/>
        <v>737.7331517791688</v>
      </c>
      <c r="G217" s="2">
        <f t="shared" si="21"/>
        <v>582.1179125541933</v>
      </c>
      <c r="H217" s="2">
        <f t="shared" si="22"/>
        <v>740.212620050324</v>
      </c>
      <c r="J217" s="47">
        <f t="shared" si="24"/>
        <v>0.21468494934376037</v>
      </c>
      <c r="K217" s="50">
        <f t="shared" si="25"/>
        <v>1.2395399364265445</v>
      </c>
      <c r="L217" s="2">
        <f t="shared" si="26"/>
        <v>237.30656141775225</v>
      </c>
      <c r="M217" s="2">
        <f t="shared" si="20"/>
        <v>542.9342153178028</v>
      </c>
      <c r="N217" s="38"/>
      <c r="O217" s="19"/>
      <c r="P217" s="11"/>
      <c r="Q217" s="11"/>
      <c r="V217" s="4"/>
    </row>
    <row r="218" spans="5:22" ht="12.75">
      <c r="E218" s="17">
        <f t="shared" si="23"/>
        <v>15.000000000000037</v>
      </c>
      <c r="F218" s="11">
        <f t="shared" si="19"/>
        <v>738.5609527591756</v>
      </c>
      <c r="G218" s="2">
        <f t="shared" si="21"/>
        <v>584.2957354083617</v>
      </c>
      <c r="H218" s="2">
        <f t="shared" si="22"/>
        <v>742.5364238865745</v>
      </c>
      <c r="J218" s="47">
        <f t="shared" si="24"/>
        <v>0.21451531543361133</v>
      </c>
      <c r="K218" s="50">
        <f t="shared" si="25"/>
        <v>1.2376952884340227</v>
      </c>
      <c r="L218" s="2">
        <f t="shared" si="26"/>
        <v>238.54425670618627</v>
      </c>
      <c r="M218" s="2">
        <f t="shared" si="20"/>
        <v>543.3622420080662</v>
      </c>
      <c r="N218" s="38"/>
      <c r="O218" s="19"/>
      <c r="P218" s="11"/>
      <c r="Q218" s="11"/>
      <c r="V218" s="4"/>
    </row>
    <row r="219" spans="5:22" ht="12.75">
      <c r="E219" s="1">
        <f t="shared" si="23"/>
        <v>15.083333333333371</v>
      </c>
      <c r="F219" s="11">
        <f t="shared" si="19"/>
        <v>739.3842053592006</v>
      </c>
      <c r="G219" s="2">
        <f t="shared" si="21"/>
        <v>586.4558939717858</v>
      </c>
      <c r="H219" s="2">
        <f t="shared" si="22"/>
        <v>744.8620078248174</v>
      </c>
      <c r="J219" s="47">
        <f t="shared" si="24"/>
        <v>0.21434633372421516</v>
      </c>
      <c r="K219" s="50">
        <f t="shared" si="25"/>
        <v>1.2358475479481634</v>
      </c>
      <c r="L219" s="2">
        <f t="shared" si="26"/>
        <v>239.78010425413444</v>
      </c>
      <c r="M219" s="2">
        <f t="shared" si="20"/>
        <v>543.7893200382019</v>
      </c>
      <c r="N219" s="38"/>
      <c r="O219" s="19"/>
      <c r="P219" s="11"/>
      <c r="Q219" s="11"/>
      <c r="V219" s="4"/>
    </row>
    <row r="220" spans="5:22" ht="12.75">
      <c r="E220" s="17">
        <f t="shared" si="23"/>
        <v>15.166666666666705</v>
      </c>
      <c r="F220" s="11">
        <f t="shared" si="19"/>
        <v>740.2029592886877</v>
      </c>
      <c r="G220" s="2">
        <f t="shared" si="21"/>
        <v>588.5985075071512</v>
      </c>
      <c r="H220" s="2">
        <f t="shared" si="22"/>
        <v>747.1891305936538</v>
      </c>
      <c r="J220" s="47">
        <f t="shared" si="24"/>
        <v>0.21417799167224671</v>
      </c>
      <c r="K220" s="50">
        <f t="shared" si="25"/>
        <v>1.2339968085898931</v>
      </c>
      <c r="L220" s="2">
        <f t="shared" si="26"/>
        <v>241.01410106272434</v>
      </c>
      <c r="M220" s="2">
        <f t="shared" si="20"/>
        <v>544.2154748463971</v>
      </c>
      <c r="N220" s="38"/>
      <c r="O220" s="19"/>
      <c r="P220" s="11"/>
      <c r="Q220" s="11"/>
      <c r="V220" s="4"/>
    </row>
    <row r="221" spans="5:22" ht="12.75">
      <c r="E221" s="1">
        <f t="shared" si="23"/>
        <v>15.250000000000039</v>
      </c>
      <c r="F221" s="11">
        <f t="shared" si="19"/>
        <v>741.0172634465927</v>
      </c>
      <c r="G221" s="2">
        <f t="shared" si="21"/>
        <v>590.7236966955351</v>
      </c>
      <c r="H221" s="2">
        <f t="shared" si="22"/>
        <v>749.5175546325885</v>
      </c>
      <c r="J221" s="47">
        <f t="shared" si="24"/>
        <v>0.2140102768879759</v>
      </c>
      <c r="K221" s="50">
        <f t="shared" si="25"/>
        <v>1.2321431617502434</v>
      </c>
      <c r="L221" s="2">
        <f t="shared" si="26"/>
        <v>242.24624422447457</v>
      </c>
      <c r="M221" s="2">
        <f t="shared" si="20"/>
        <v>544.6407316776479</v>
      </c>
      <c r="N221" s="38"/>
      <c r="O221" s="19"/>
      <c r="P221" s="11"/>
      <c r="Q221" s="11"/>
      <c r="V221" s="4"/>
    </row>
    <row r="222" spans="5:22" ht="12.75">
      <c r="E222" s="17">
        <f t="shared" si="23"/>
        <v>15.333333333333373</v>
      </c>
      <c r="F222" s="11">
        <f t="shared" si="19"/>
        <v>741.8271659389076</v>
      </c>
      <c r="G222" s="2">
        <f t="shared" si="21"/>
        <v>592.8315835367687</v>
      </c>
      <c r="H222" s="2">
        <f t="shared" si="22"/>
        <v>751.847046159869</v>
      </c>
      <c r="J222" s="47">
        <f t="shared" si="24"/>
        <v>0.21384317713411768</v>
      </c>
      <c r="K222" s="50">
        <f t="shared" si="25"/>
        <v>1.2302866966596837</v>
      </c>
      <c r="L222" s="2">
        <f t="shared" si="26"/>
        <v>243.47653092113424</v>
      </c>
      <c r="M222" s="2">
        <f t="shared" si="20"/>
        <v>545.0651155831605</v>
      </c>
      <c r="N222" s="38"/>
      <c r="O222" s="19"/>
      <c r="P222" s="11"/>
      <c r="Q222" s="11"/>
      <c r="V222" s="4"/>
    </row>
    <row r="223" spans="5:22" ht="12.75">
      <c r="E223" s="1">
        <f t="shared" si="23"/>
        <v>15.416666666666707</v>
      </c>
      <c r="F223" s="11">
        <f t="shared" si="19"/>
        <v>742.632714095714</v>
      </c>
      <c r="G223" s="2">
        <f t="shared" si="21"/>
        <v>594.9222912524571</v>
      </c>
      <c r="H223" s="2">
        <f t="shared" si="22"/>
        <v>754.1773752332662</v>
      </c>
      <c r="J223" s="47">
        <f t="shared" si="24"/>
        <v>0.2136766803246818</v>
      </c>
      <c r="K223" s="50">
        <f t="shared" si="25"/>
        <v>1.2284275004552079</v>
      </c>
      <c r="L223" s="2">
        <f t="shared" si="26"/>
        <v>244.70495842158945</v>
      </c>
      <c r="M223" s="2">
        <f t="shared" si="20"/>
        <v>545.4886514198103</v>
      </c>
      <c r="N223" s="38"/>
      <c r="O223" s="19"/>
      <c r="P223" s="11"/>
      <c r="Q223" s="11"/>
      <c r="V223" s="4"/>
    </row>
    <row r="224" spans="5:22" ht="12.75">
      <c r="E224" s="17">
        <f t="shared" si="23"/>
        <v>15.50000000000004</v>
      </c>
      <c r="F224" s="11">
        <f t="shared" si="19"/>
        <v>743.4339544877798</v>
      </c>
      <c r="G224" s="2">
        <f t="shared" si="21"/>
        <v>596.9959441916578</v>
      </c>
      <c r="H224" s="2">
        <f t="shared" si="22"/>
        <v>756.5083158040512</v>
      </c>
      <c r="J224" s="47">
        <f t="shared" si="24"/>
        <v>0.21351077452382178</v>
      </c>
      <c r="K224" s="50">
        <f t="shared" si="25"/>
        <v>1.2265656582452118</v>
      </c>
      <c r="L224" s="2">
        <f t="shared" si="26"/>
        <v>245.93152407983467</v>
      </c>
      <c r="M224" s="2">
        <f t="shared" si="20"/>
        <v>545.9113638496547</v>
      </c>
      <c r="N224" s="38"/>
      <c r="O224" s="19"/>
      <c r="P224" s="11"/>
      <c r="Q224" s="11"/>
      <c r="V224" s="4"/>
    </row>
    <row r="225" spans="5:22" ht="12.75">
      <c r="E225" s="1">
        <f t="shared" si="23"/>
        <v>15.583333333333375</v>
      </c>
      <c r="F225" s="11">
        <f t="shared" si="19"/>
        <v>744.2309329427154</v>
      </c>
      <c r="G225" s="2">
        <f t="shared" si="21"/>
        <v>599.0526677392158</v>
      </c>
      <c r="H225" s="2">
        <f t="shared" si="22"/>
        <v>758.8396457644242</v>
      </c>
      <c r="J225" s="47">
        <f t="shared" si="24"/>
        <v>0.21334544794468543</v>
      </c>
      <c r="K225" s="50">
        <f t="shared" si="25"/>
        <v>1.2247012531722101</v>
      </c>
      <c r="L225" s="2">
        <f t="shared" si="26"/>
        <v>247.1562253330069</v>
      </c>
      <c r="M225" s="2">
        <f t="shared" si="20"/>
        <v>546.3332773395008</v>
      </c>
      <c r="N225" s="38"/>
      <c r="O225" s="19"/>
      <c r="P225" s="11"/>
      <c r="Q225" s="11"/>
      <c r="V225" s="4"/>
    </row>
    <row r="226" spans="5:22" ht="12.75">
      <c r="E226" s="17">
        <f t="shared" si="23"/>
        <v>15.666666666666709</v>
      </c>
      <c r="F226" s="11">
        <f t="shared" si="19"/>
        <v>745.0236945607018</v>
      </c>
      <c r="G226" s="2">
        <f t="shared" si="21"/>
        <v>601.0925882267454</v>
      </c>
      <c r="H226" s="2">
        <f t="shared" si="22"/>
        <v>760.9692922508377</v>
      </c>
      <c r="J226" s="47">
        <f t="shared" si="24"/>
        <v>0.21318068894826572</v>
      </c>
      <c r="K226" s="50">
        <f t="shared" si="25"/>
        <v>1.2228343664735613</v>
      </c>
      <c r="L226" s="2">
        <f t="shared" si="26"/>
        <v>248.37905969948045</v>
      </c>
      <c r="M226" s="2">
        <f t="shared" si="20"/>
        <v>546.754416160523</v>
      </c>
      <c r="N226" s="38"/>
      <c r="O226" s="19"/>
      <c r="P226" s="11"/>
      <c r="Q226" s="11"/>
      <c r="V226" s="4"/>
    </row>
    <row r="227" spans="5:22" ht="12.75">
      <c r="E227" s="1">
        <f t="shared" si="23"/>
        <v>15.750000000000043</v>
      </c>
      <c r="F227" s="11">
        <f t="shared" si="19"/>
        <v>745.8122837298056</v>
      </c>
      <c r="G227" s="2">
        <f t="shared" si="21"/>
        <v>603.1163695321784</v>
      </c>
      <c r="H227" s="2">
        <f t="shared" si="22"/>
        <v>762.3942025796956</v>
      </c>
      <c r="J227" s="47">
        <f t="shared" si="24"/>
        <v>0.2130164860422539</v>
      </c>
      <c r="K227" s="50">
        <f t="shared" si="25"/>
        <v>1.2209650775401562</v>
      </c>
      <c r="L227" s="2">
        <f t="shared" si="26"/>
        <v>249.6000247770206</v>
      </c>
      <c r="M227" s="2">
        <f t="shared" si="20"/>
        <v>547.1748043879312</v>
      </c>
      <c r="N227" s="38"/>
      <c r="O227" s="19"/>
      <c r="P227" s="11"/>
      <c r="Q227" s="11"/>
      <c r="V227" s="4"/>
    </row>
    <row r="228" spans="5:22" ht="12.75">
      <c r="E228" s="17">
        <f t="shared" si="23"/>
        <v>15.833333333333377</v>
      </c>
      <c r="F228" s="11">
        <f t="shared" si="19"/>
        <v>746.5967441408917</v>
      </c>
      <c r="G228" s="2">
        <f t="shared" si="21"/>
        <v>605.1259774449543</v>
      </c>
      <c r="H228" s="2">
        <f t="shared" si="22"/>
        <v>763.8520838760162</v>
      </c>
      <c r="J228" s="47">
        <f t="shared" si="24"/>
        <v>0.21285282787989349</v>
      </c>
      <c r="K228" s="50">
        <f t="shared" si="25"/>
        <v>1.219093463973261</v>
      </c>
      <c r="L228" s="2">
        <f t="shared" si="26"/>
        <v>250.81911824099384</v>
      </c>
      <c r="M228" s="2">
        <f t="shared" si="20"/>
        <v>547.5944659006873</v>
      </c>
      <c r="N228" s="38"/>
      <c r="O228" s="19"/>
      <c r="P228" s="11"/>
      <c r="Q228" s="11"/>
      <c r="V228" s="4"/>
    </row>
    <row r="229" spans="5:22" ht="12.75">
      <c r="E229" s="1">
        <f t="shared" si="23"/>
        <v>15.91666666666671</v>
      </c>
      <c r="F229" s="11">
        <f t="shared" si="19"/>
        <v>747.3771188021495</v>
      </c>
      <c r="G229" s="2">
        <f t="shared" si="21"/>
        <v>607.1213783045814</v>
      </c>
      <c r="H229" s="2">
        <f t="shared" si="22"/>
        <v>765.3439557321923</v>
      </c>
      <c r="J229" s="47">
        <f t="shared" si="24"/>
        <v>0.21268970325883738</v>
      </c>
      <c r="K229" s="50">
        <f t="shared" si="25"/>
        <v>1.2172196016394274</v>
      </c>
      <c r="L229" s="2">
        <f t="shared" si="26"/>
        <v>252.03633784263326</v>
      </c>
      <c r="M229" s="2">
        <f t="shared" si="20"/>
        <v>548.0134243812662</v>
      </c>
      <c r="N229" s="38"/>
      <c r="O229" s="19"/>
      <c r="P229" s="11"/>
      <c r="Q229" s="11"/>
      <c r="V229" s="4"/>
    </row>
    <row r="230" spans="5:22" ht="12.75">
      <c r="E230" s="17">
        <f t="shared" si="23"/>
        <v>16.000000000000043</v>
      </c>
      <c r="F230" s="11">
        <f aca="true" t="shared" si="27" ref="F230:F293">20+345*LOG10(8*E230+1)</f>
        <v>748.1534500532413</v>
      </c>
      <c r="G230" s="2">
        <f t="shared" si="21"/>
        <v>609.1025405907989</v>
      </c>
      <c r="H230" s="2">
        <f t="shared" si="22"/>
        <v>766.8708787558296</v>
      </c>
      <c r="J230" s="47">
        <f t="shared" si="24"/>
        <v>0.21252710112000708</v>
      </c>
      <c r="K230" s="50">
        <f t="shared" si="25"/>
        <v>1.215343564723688</v>
      </c>
      <c r="L230" s="2">
        <f t="shared" si="26"/>
        <v>253.25168140735695</v>
      </c>
      <c r="M230" s="2">
        <f aca="true" t="shared" si="28" ref="M230:M293">IF(L230&lt;600,425+0.773*L230-0.00169*L230^2+0.00000222*L230^3,IF(L230&lt;735,666+(13002/(738-L230)),IF(L230&lt;900,545+(17820/(L230-731)),650)))</f>
        <v>548.4317033154626</v>
      </c>
      <c r="N230" s="38"/>
      <c r="O230" s="19"/>
      <c r="P230" s="11"/>
      <c r="Q230" s="11"/>
      <c r="V230" s="4"/>
    </row>
    <row r="231" spans="5:22" ht="12.75">
      <c r="E231" s="1">
        <f t="shared" si="23"/>
        <v>16.083333333333375</v>
      </c>
      <c r="F231" s="11">
        <f t="shared" si="27"/>
        <v>748.925779579086</v>
      </c>
      <c r="G231" s="2">
        <f aca="true" t="shared" si="29" ref="G231:G294">$B$8*($E231-$E230)*60*($B$11*($F231-G230)+$B$10*0.0000000567*(($F231+273)^4-(G230+273)^4))/($B$9*$H230)+G230</f>
        <v>611.0694348680963</v>
      </c>
      <c r="H231" s="2">
        <f aca="true" t="shared" si="30" ref="H231:H294">IF(G231&lt;600,425+0.773*G231-0.00169*G231^2+0.00000222*G231^3,IF(G231&lt;735,666+(13002/(738-G231)),IF(G231&lt;900,545+(17820/(G231-731)),650)))</f>
        <v>768.4339566005129</v>
      </c>
      <c r="J231" s="47">
        <f t="shared" si="24"/>
        <v>0.2123650105464554</v>
      </c>
      <c r="K231" s="50">
        <f t="shared" si="25"/>
        <v>1.2134654257811064</v>
      </c>
      <c r="L231" s="2">
        <f t="shared" si="26"/>
        <v>254.46514683313805</v>
      </c>
      <c r="M231" s="2">
        <f t="shared" si="28"/>
        <v>548.8493259922412</v>
      </c>
      <c r="N231" s="38"/>
      <c r="O231" s="19"/>
      <c r="P231" s="11"/>
      <c r="Q231" s="11"/>
      <c r="V231" s="4"/>
    </row>
    <row r="232" spans="5:22" ht="12.75">
      <c r="E232" s="17">
        <f t="shared" si="23"/>
        <v>16.166666666666707</v>
      </c>
      <c r="F232" s="11">
        <f t="shared" si="27"/>
        <v>749.6941484232909</v>
      </c>
      <c r="G232" s="2">
        <f t="shared" si="29"/>
        <v>613.0220337286241</v>
      </c>
      <c r="H232" s="2">
        <f t="shared" si="30"/>
        <v>770.0343381149889</v>
      </c>
      <c r="J232" s="47">
        <f t="shared" si="24"/>
        <v>0.21220342076223148</v>
      </c>
      <c r="K232" s="50">
        <f t="shared" si="25"/>
        <v>1.2115852557864015</v>
      </c>
      <c r="L232" s="2">
        <f t="shared" si="26"/>
        <v>255.67673208892444</v>
      </c>
      <c r="M232" s="2">
        <f t="shared" si="28"/>
        <v>549.2663155036267</v>
      </c>
      <c r="N232" s="38"/>
      <c r="O232" s="19"/>
      <c r="P232" s="11"/>
      <c r="Q232" s="11"/>
      <c r="V232" s="4"/>
    </row>
    <row r="233" spans="5:22" ht="12.75">
      <c r="E233" s="1">
        <f t="shared" si="23"/>
        <v>16.25000000000004</v>
      </c>
      <c r="F233" s="11">
        <f t="shared" si="27"/>
        <v>750.458597001239</v>
      </c>
      <c r="G233" s="2">
        <f t="shared" si="29"/>
        <v>614.9603117334824</v>
      </c>
      <c r="H233" s="2">
        <f t="shared" si="30"/>
        <v>771.6732196186667</v>
      </c>
      <c r="J233" s="47">
        <f t="shared" si="24"/>
        <v>0.21204232113125038</v>
      </c>
      <c r="K233" s="50">
        <f t="shared" si="25"/>
        <v>1.2097031241822673</v>
      </c>
      <c r="L233" s="2">
        <f t="shared" si="26"/>
        <v>256.8864352131067</v>
      </c>
      <c r="M233" s="2">
        <f t="shared" si="28"/>
        <v>549.6826947446356</v>
      </c>
      <c r="N233" s="38"/>
      <c r="O233" s="19"/>
      <c r="P233" s="11"/>
      <c r="Q233" s="11"/>
      <c r="V233" s="4"/>
    </row>
    <row r="234" spans="5:22" ht="12.75">
      <c r="E234" s="17">
        <f t="shared" si="23"/>
        <v>16.33333333333337</v>
      </c>
      <c r="F234" s="11">
        <f t="shared" si="27"/>
        <v>751.2191651128456</v>
      </c>
      <c r="G234" s="2">
        <f t="shared" si="29"/>
        <v>616.8842453523806</v>
      </c>
      <c r="H234" s="2">
        <f t="shared" si="30"/>
        <v>773.3518473119266</v>
      </c>
      <c r="J234" s="47">
        <f t="shared" si="24"/>
        <v>0.21188170115616567</v>
      </c>
      <c r="K234" s="50">
        <f t="shared" si="25"/>
        <v>1.2078190989259552</v>
      </c>
      <c r="L234" s="2">
        <f t="shared" si="26"/>
        <v>258.09425431203266</v>
      </c>
      <c r="M234" s="2">
        <f t="shared" si="28"/>
        <v>550.0984864132453</v>
      </c>
      <c r="N234" s="38"/>
      <c r="O234" s="19"/>
      <c r="P234" s="11"/>
      <c r="Q234" s="11"/>
      <c r="V234" s="4"/>
    </row>
    <row r="235" spans="5:22" ht="12.75">
      <c r="E235" s="1">
        <f aca="true" t="shared" si="31" ref="E235:E298">E234+5/60</f>
        <v>16.416666666666703</v>
      </c>
      <c r="F235" s="11">
        <f t="shared" si="27"/>
        <v>751.9758919549914</v>
      </c>
      <c r="G235" s="2">
        <f t="shared" si="29"/>
        <v>618.7938129016554</v>
      </c>
      <c r="H235" s="2">
        <f t="shared" si="30"/>
        <v>775.071519830371</v>
      </c>
      <c r="J235" s="47">
        <f t="shared" si="24"/>
        <v>0.21172155047724636</v>
      </c>
      <c r="K235" s="50">
        <f t="shared" si="25"/>
        <v>1.2059332465344548</v>
      </c>
      <c r="L235" s="2">
        <f t="shared" si="26"/>
        <v>259.30018755856713</v>
      </c>
      <c r="M235" s="2">
        <f t="shared" si="28"/>
        <v>550.5137130104015</v>
      </c>
      <c r="N235" s="38"/>
      <c r="O235" s="19"/>
      <c r="P235" s="11"/>
      <c r="Q235" s="11"/>
      <c r="V235" s="4"/>
    </row>
    <row r="236" spans="5:22" ht="12.75">
      <c r="E236" s="17">
        <f t="shared" si="31"/>
        <v>16.500000000000036</v>
      </c>
      <c r="F236" s="11">
        <f t="shared" si="27"/>
        <v>752.728816133645</v>
      </c>
      <c r="G236" s="2">
        <f t="shared" si="29"/>
        <v>620.6889944806336</v>
      </c>
      <c r="H236" s="2">
        <f t="shared" si="30"/>
        <v>776.8335909528416</v>
      </c>
      <c r="J236" s="47">
        <f t="shared" si="24"/>
        <v>0.2115618588712579</v>
      </c>
      <c r="K236" s="50">
        <f t="shared" si="25"/>
        <v>1.2040456321281323</v>
      </c>
      <c r="L236" s="2">
        <f t="shared" si="26"/>
        <v>260.5042331906953</v>
      </c>
      <c r="M236" s="2">
        <f t="shared" si="28"/>
        <v>550.9283968400608</v>
      </c>
      <c r="N236" s="38"/>
      <c r="O236" s="19"/>
      <c r="P236" s="11"/>
      <c r="Q236" s="11"/>
      <c r="V236" s="4"/>
    </row>
    <row r="237" spans="5:22" ht="12.75">
      <c r="E237" s="1">
        <f t="shared" si="31"/>
        <v>16.583333333333368</v>
      </c>
      <c r="F237" s="11">
        <f t="shared" si="27"/>
        <v>753.4779756756797</v>
      </c>
      <c r="G237" s="2">
        <f t="shared" si="29"/>
        <v>622.5697719063273</v>
      </c>
      <c r="H237" s="2">
        <f t="shared" si="30"/>
        <v>778.6394724737853</v>
      </c>
      <c r="J237" s="47">
        <f t="shared" si="24"/>
        <v>0.2114026162503478</v>
      </c>
      <c r="K237" s="50">
        <f t="shared" si="25"/>
        <v>1.2021563194730813</v>
      </c>
      <c r="L237" s="2">
        <f t="shared" si="26"/>
        <v>261.7063895101684</v>
      </c>
      <c r="M237" s="2">
        <f t="shared" si="28"/>
        <v>551.342560009269</v>
      </c>
      <c r="N237" s="38"/>
      <c r="O237" s="19"/>
      <c r="P237" s="11"/>
      <c r="Q237" s="11"/>
      <c r="V237" s="4"/>
    </row>
    <row r="238" spans="5:22" ht="12.75">
      <c r="E238" s="17">
        <f t="shared" si="31"/>
        <v>16.6666666666667</v>
      </c>
      <c r="F238" s="11">
        <f t="shared" si="27"/>
        <v>754.2234080403995</v>
      </c>
      <c r="G238" s="2">
        <f t="shared" si="29"/>
        <v>624.4361286464454</v>
      </c>
      <c r="H238" s="2">
        <f t="shared" si="30"/>
        <v>780.4906372513606</v>
      </c>
      <c r="J238" s="47">
        <f t="shared" si="24"/>
        <v>0.21124381266093567</v>
      </c>
      <c r="K238" s="50">
        <f t="shared" si="25"/>
        <v>1.2002653710219984</v>
      </c>
      <c r="L238" s="2">
        <f t="shared" si="26"/>
        <v>262.9066548811904</v>
      </c>
      <c r="M238" s="2">
        <f t="shared" si="28"/>
        <v>551.756224428272</v>
      </c>
      <c r="N238" s="38"/>
      <c r="O238" s="19"/>
      <c r="P238" s="11"/>
      <c r="Q238" s="11"/>
      <c r="V238" s="4"/>
    </row>
    <row r="239" spans="5:22" ht="12.75">
      <c r="E239" s="1">
        <f t="shared" si="31"/>
        <v>16.750000000000032</v>
      </c>
      <c r="F239" s="11">
        <f t="shared" si="27"/>
        <v>754.9651501307774</v>
      </c>
      <c r="G239" s="2">
        <f t="shared" si="29"/>
        <v>626.2880497507028</v>
      </c>
      <c r="H239" s="2">
        <f t="shared" si="30"/>
        <v>782.3886224435671</v>
      </c>
      <c r="J239" s="47">
        <f t="shared" si="24"/>
        <v>0.21108543828260778</v>
      </c>
      <c r="K239" s="50">
        <f t="shared" si="25"/>
        <v>1.1983728479538538</v>
      </c>
      <c r="L239" s="2">
        <f t="shared" si="26"/>
        <v>264.10502772914424</v>
      </c>
      <c r="M239" s="2">
        <f t="shared" si="28"/>
        <v>552.1694118106594</v>
      </c>
      <c r="N239" s="38"/>
      <c r="O239" s="19"/>
      <c r="P239" s="11"/>
      <c r="Q239" s="11"/>
      <c r="V239" s="4"/>
    </row>
    <row r="240" spans="5:22" ht="12.75">
      <c r="E240" s="17">
        <f t="shared" si="31"/>
        <v>16.833333333333364</v>
      </c>
      <c r="F240" s="11">
        <f t="shared" si="27"/>
        <v>755.7032383044176</v>
      </c>
      <c r="G240" s="2">
        <f t="shared" si="29"/>
        <v>628.1255217804131</v>
      </c>
      <c r="H240" s="2">
        <f t="shared" si="30"/>
        <v>784.3350329456416</v>
      </c>
      <c r="J240" s="47">
        <f t="shared" si="24"/>
        <v>0.21092748342701725</v>
      </c>
      <c r="K240" s="50">
        <f t="shared" si="25"/>
        <v>1.196478810212238</v>
      </c>
      <c r="L240" s="2">
        <f t="shared" si="26"/>
        <v>265.30150653935647</v>
      </c>
      <c r="M240" s="2">
        <f t="shared" si="28"/>
        <v>552.5821436735396</v>
      </c>
      <c r="N240" s="38"/>
      <c r="O240" s="19"/>
      <c r="P240" s="11"/>
      <c r="Q240" s="11"/>
      <c r="V240" s="4"/>
    </row>
    <row r="241" spans="5:22" ht="12.75">
      <c r="E241" s="1">
        <f t="shared" si="31"/>
        <v>16.916666666666696</v>
      </c>
      <c r="F241" s="11">
        <f t="shared" si="27"/>
        <v>756.4377083842496</v>
      </c>
      <c r="G241" s="2">
        <f t="shared" si="29"/>
        <v>629.9485327363385</v>
      </c>
      <c r="H241" s="2">
        <f t="shared" si="30"/>
        <v>786.3315450430044</v>
      </c>
      <c r="J241" s="47">
        <f t="shared" si="24"/>
        <v>0.2107699385367884</v>
      </c>
      <c r="K241" s="50">
        <f t="shared" si="25"/>
        <v>1.1945833165424924</v>
      </c>
      <c r="L241" s="2">
        <f t="shared" si="26"/>
        <v>266.49608985589896</v>
      </c>
      <c r="M241" s="2">
        <f t="shared" si="28"/>
        <v>552.9944413377452</v>
      </c>
      <c r="N241" s="38"/>
      <c r="O241" s="19"/>
      <c r="P241" s="11"/>
      <c r="Q241" s="11"/>
      <c r="V241" s="4"/>
    </row>
    <row r="242" spans="5:22" ht="12.75">
      <c r="E242" s="17">
        <f t="shared" si="31"/>
        <v>17.00000000000003</v>
      </c>
      <c r="F242" s="11">
        <f t="shared" si="27"/>
        <v>757.1685956689606</v>
      </c>
      <c r="G242" s="2">
        <f t="shared" si="29"/>
        <v>631.7570719847805</v>
      </c>
      <c r="H242" s="2">
        <f t="shared" si="30"/>
        <v>788.3799102951816</v>
      </c>
      <c r="J242" s="47">
        <f t="shared" si="24"/>
        <v>0.210612794184427</v>
      </c>
      <c r="K242" s="50">
        <f t="shared" si="25"/>
        <v>1.192686424527678</v>
      </c>
      <c r="L242" s="2">
        <f t="shared" si="26"/>
        <v>267.6887762804266</v>
      </c>
      <c r="M242" s="2">
        <f t="shared" si="28"/>
        <v>553.4063259280672</v>
      </c>
      <c r="N242" s="38"/>
      <c r="O242" s="19"/>
      <c r="P242" s="11"/>
      <c r="Q242" s="11"/>
      <c r="V242" s="4"/>
    </row>
    <row r="243" spans="5:22" ht="12.75">
      <c r="E243" s="1">
        <f t="shared" si="31"/>
        <v>17.08333333333336</v>
      </c>
      <c r="F243" s="11">
        <f t="shared" si="27"/>
        <v>757.8959349431751</v>
      </c>
      <c r="G243" s="2">
        <f t="shared" si="29"/>
        <v>633.5511301818842</v>
      </c>
      <c r="H243" s="2">
        <f t="shared" si="30"/>
        <v>790.4819596673598</v>
      </c>
      <c r="J243" s="47">
        <f t="shared" si="24"/>
        <v>0.21045604107123525</v>
      </c>
      <c r="K243" s="50">
        <f t="shared" si="25"/>
        <v>1.1907881906233742</v>
      </c>
      <c r="L243" s="2">
        <f t="shared" si="26"/>
        <v>268.87956447105</v>
      </c>
      <c r="M243" s="2">
        <f t="shared" si="28"/>
        <v>553.8178183735175</v>
      </c>
      <c r="N243" s="38"/>
      <c r="O243" s="19"/>
      <c r="P243" s="11"/>
      <c r="Q243" s="11"/>
      <c r="V243" s="4"/>
    </row>
    <row r="244" spans="5:22" ht="12.75">
      <c r="E244" s="17">
        <f t="shared" si="31"/>
        <v>17.166666666666693</v>
      </c>
      <c r="F244" s="11">
        <f t="shared" si="27"/>
        <v>758.6197604873886</v>
      </c>
      <c r="G244" s="2">
        <f t="shared" si="29"/>
        <v>635.3306991961314</v>
      </c>
      <c r="H244" s="2">
        <f t="shared" si="30"/>
        <v>792.6396079275733</v>
      </c>
      <c r="J244" s="47">
        <f aca="true" t="shared" si="32" ref="J244:J307">$B$24*$B$23*$B$26*$B$22/($B$9*M243)</f>
        <v>0.21029967002623257</v>
      </c>
      <c r="K244" s="50">
        <f aca="true" t="shared" si="33" ref="K244:K307">$B$25*$B$22*(F244-L243)*(E244-E243)*60/($B$26*M243*$B$9*(1+J244/3))-((F244-F243)*(EXP(J244/10)-1))</f>
        <v>1.188888670191384</v>
      </c>
      <c r="L244" s="2">
        <f aca="true" t="shared" si="34" ref="L244:L307">IF(K244&gt;0,K244+L243,L243)</f>
        <v>270.0684531412414</v>
      </c>
      <c r="M244" s="2">
        <f t="shared" si="28"/>
        <v>554.2289394076184</v>
      </c>
      <c r="N244" s="38"/>
      <c r="O244" s="19"/>
      <c r="P244" s="11"/>
      <c r="Q244" s="11"/>
      <c r="V244" s="4"/>
    </row>
    <row r="245" spans="5:22" ht="12.75">
      <c r="E245" s="1">
        <f t="shared" si="31"/>
        <v>17.250000000000025</v>
      </c>
      <c r="F245" s="11">
        <f t="shared" si="27"/>
        <v>759.3401060876631</v>
      </c>
      <c r="G245" s="2">
        <f t="shared" si="29"/>
        <v>637.0957720289953</v>
      </c>
      <c r="H245" s="2">
        <f t="shared" si="30"/>
        <v>794.8548583289908</v>
      </c>
      <c r="J245" s="47">
        <f t="shared" si="32"/>
        <v>0.21014367200508147</v>
      </c>
      <c r="K245" s="50">
        <f t="shared" si="33"/>
        <v>1.186987917532349</v>
      </c>
      <c r="L245" s="2">
        <f t="shared" si="34"/>
        <v>271.2554410587737</v>
      </c>
      <c r="M245" s="2">
        <f t="shared" si="28"/>
        <v>554.6397095687196</v>
      </c>
      <c r="N245" s="38"/>
      <c r="O245" s="19"/>
      <c r="P245" s="11"/>
      <c r="Q245" s="11"/>
      <c r="V245" s="4"/>
    </row>
    <row r="246" spans="5:22" ht="12.75">
      <c r="E246" s="17">
        <f t="shared" si="31"/>
        <v>17.333333333333357</v>
      </c>
      <c r="F246" s="11">
        <f t="shared" si="27"/>
        <v>760.0570050450885</v>
      </c>
      <c r="G246" s="2">
        <f t="shared" si="29"/>
        <v>638.8463427337267</v>
      </c>
      <c r="H246" s="2">
        <f t="shared" si="30"/>
        <v>797.1298075983585</v>
      </c>
      <c r="J246" s="47">
        <f t="shared" si="32"/>
        <v>0.20998803808901897</v>
      </c>
      <c r="K246" s="50">
        <f t="shared" si="33"/>
        <v>1.1850859859173908</v>
      </c>
      <c r="L246" s="2">
        <f t="shared" si="34"/>
        <v>272.4405270446911</v>
      </c>
      <c r="M246" s="2">
        <f t="shared" si="28"/>
        <v>555.0501492003382</v>
      </c>
      <c r="N246" s="38"/>
      <c r="O246" s="19"/>
      <c r="P246" s="11"/>
      <c r="Q246" s="11"/>
      <c r="V246" s="4"/>
    </row>
    <row r="247" spans="5:22" ht="12.75">
      <c r="E247" s="1">
        <f t="shared" si="31"/>
        <v>17.41666666666669</v>
      </c>
      <c r="F247" s="11">
        <f t="shared" si="27"/>
        <v>760.7704901850223</v>
      </c>
      <c r="G247" s="2">
        <f t="shared" si="29"/>
        <v>640.5824063322408</v>
      </c>
      <c r="H247" s="2">
        <f t="shared" si="30"/>
        <v>799.4666512533975</v>
      </c>
      <c r="J247" s="47">
        <f t="shared" si="32"/>
        <v>0.20983275948379432</v>
      </c>
      <c r="K247" s="50">
        <f t="shared" si="33"/>
        <v>1.1831829276186236</v>
      </c>
      <c r="L247" s="2">
        <f t="shared" si="34"/>
        <v>273.62370997230977</v>
      </c>
      <c r="M247" s="2">
        <f t="shared" si="28"/>
        <v>555.4602784515255</v>
      </c>
      <c r="N247" s="38"/>
      <c r="O247" s="19"/>
      <c r="P247" s="11"/>
      <c r="Q247" s="11"/>
      <c r="V247" s="4"/>
    </row>
    <row r="248" spans="5:22" ht="12.75">
      <c r="E248" s="17">
        <f t="shared" si="31"/>
        <v>17.50000000000002</v>
      </c>
      <c r="F248" s="11">
        <f t="shared" si="27"/>
        <v>761.4805938661063</v>
      </c>
      <c r="G248" s="2">
        <f t="shared" si="29"/>
        <v>642.3039587300697</v>
      </c>
      <c r="H248" s="2">
        <f t="shared" si="30"/>
        <v>801.8676892738456</v>
      </c>
      <c r="J248" s="47">
        <f t="shared" si="32"/>
        <v>0.20967782751861122</v>
      </c>
      <c r="K248" s="50">
        <f t="shared" si="33"/>
        <v>1.181278793938848</v>
      </c>
      <c r="L248" s="2">
        <f t="shared" si="34"/>
        <v>274.80498876624864</v>
      </c>
      <c r="M248" s="2">
        <f t="shared" si="28"/>
        <v>555.8701172772564</v>
      </c>
      <c r="N248" s="38"/>
      <c r="O248" s="19"/>
      <c r="P248" s="11"/>
      <c r="Q248" s="11"/>
      <c r="V248" s="4"/>
    </row>
    <row r="249" spans="5:22" ht="12.75">
      <c r="E249" s="1">
        <f t="shared" si="31"/>
        <v>17.583333333333353</v>
      </c>
      <c r="F249" s="11">
        <f t="shared" si="27"/>
        <v>762.187347989074</v>
      </c>
      <c r="G249" s="2">
        <f t="shared" si="29"/>
        <v>644.0109966293469</v>
      </c>
      <c r="H249" s="2">
        <f t="shared" si="30"/>
        <v>804.3353321529071</v>
      </c>
      <c r="J249" s="47">
        <f t="shared" si="32"/>
        <v>0.20952323364507658</v>
      </c>
      <c r="K249" s="50">
        <f t="shared" si="33"/>
        <v>1.1793736352401873</v>
      </c>
      <c r="L249" s="2">
        <f t="shared" si="34"/>
        <v>275.98436240148885</v>
      </c>
      <c r="M249" s="2">
        <f t="shared" si="28"/>
        <v>556.2796854388419</v>
      </c>
      <c r="N249" s="38"/>
      <c r="O249" s="19"/>
      <c r="P249" s="11"/>
      <c r="Q249" s="11"/>
      <c r="V249" s="4"/>
    </row>
    <row r="250" spans="5:22" ht="12.75">
      <c r="E250" s="17">
        <f t="shared" si="31"/>
        <v>17.666666666666686</v>
      </c>
      <c r="F250" s="11">
        <f t="shared" si="27"/>
        <v>762.8907840053498</v>
      </c>
      <c r="G250" s="2">
        <f t="shared" si="29"/>
        <v>645.7035174397861</v>
      </c>
      <c r="H250" s="2">
        <f t="shared" si="30"/>
        <v>806.8721073581276</v>
      </c>
      <c r="J250" s="47">
        <f t="shared" si="32"/>
        <v>0.20936896943615488</v>
      </c>
      <c r="K250" s="50">
        <f t="shared" si="33"/>
        <v>1.1774675009718538</v>
      </c>
      <c r="L250" s="2">
        <f t="shared" si="34"/>
        <v>277.1618299024607</v>
      </c>
      <c r="M250" s="2">
        <f t="shared" si="28"/>
        <v>556.6890025043632</v>
      </c>
      <c r="N250" s="38"/>
      <c r="O250" s="19"/>
      <c r="P250" s="11"/>
      <c r="Q250" s="11"/>
      <c r="V250" s="4"/>
    </row>
    <row r="251" spans="5:22" ht="12.75">
      <c r="E251" s="1">
        <f t="shared" si="31"/>
        <v>17.750000000000018</v>
      </c>
      <c r="F251" s="11">
        <f t="shared" si="27"/>
        <v>763.5909329254465</v>
      </c>
      <c r="G251" s="2">
        <f t="shared" si="29"/>
        <v>647.3815191876139</v>
      </c>
      <c r="H251" s="2">
        <f t="shared" si="30"/>
        <v>809.4806662331822</v>
      </c>
      <c r="J251" s="47">
        <f t="shared" si="32"/>
        <v>0.20921502658512797</v>
      </c>
      <c r="K251" s="50">
        <f t="shared" si="33"/>
        <v>1.175560439697075</v>
      </c>
      <c r="L251" s="2">
        <f t="shared" si="34"/>
        <v>278.33739034215773</v>
      </c>
      <c r="M251" s="2">
        <f t="shared" si="28"/>
        <v>557.0980878491285</v>
      </c>
      <c r="N251" s="38"/>
      <c r="O251" s="19"/>
      <c r="P251" s="11"/>
      <c r="Q251" s="11"/>
      <c r="V251" s="4"/>
    </row>
    <row r="252" spans="5:22" ht="12.75">
      <c r="E252" s="17">
        <f t="shared" si="31"/>
        <v>17.83333333333335</v>
      </c>
      <c r="F252" s="11">
        <f t="shared" si="27"/>
        <v>764.2878253271689</v>
      </c>
      <c r="G252" s="2">
        <f t="shared" si="29"/>
        <v>649.0450004224178</v>
      </c>
      <c r="H252" s="2">
        <f t="shared" si="30"/>
        <v>812.1637913747647</v>
      </c>
      <c r="J252" s="47">
        <f t="shared" si="32"/>
        <v>0.20906139690456113</v>
      </c>
      <c r="K252" s="50">
        <f t="shared" si="33"/>
        <v>1.1736524991190955</v>
      </c>
      <c r="L252" s="2">
        <f t="shared" si="34"/>
        <v>279.51104284127683</v>
      </c>
      <c r="M252" s="2">
        <f t="shared" si="28"/>
        <v>557.5069606561487</v>
      </c>
      <c r="N252" s="38"/>
      <c r="O252" s="19"/>
      <c r="P252" s="11"/>
      <c r="Q252" s="11"/>
      <c r="V252" s="4"/>
    </row>
    <row r="253" spans="5:22" ht="12.75">
      <c r="E253" s="1">
        <f t="shared" si="31"/>
        <v>17.916666666666682</v>
      </c>
      <c r="F253" s="11">
        <f t="shared" si="27"/>
        <v>764.9814913636277</v>
      </c>
      <c r="G253" s="2">
        <f t="shared" si="29"/>
        <v>650.6939601218661</v>
      </c>
      <c r="H253" s="2">
        <f t="shared" si="30"/>
        <v>814.9244045217127</v>
      </c>
      <c r="J253" s="47">
        <f t="shared" si="32"/>
        <v>0.20890807232527456</v>
      </c>
      <c r="K253" s="50">
        <f t="shared" si="33"/>
        <v>1.171743726106383</v>
      </c>
      <c r="L253" s="2">
        <f t="shared" si="34"/>
        <v>280.68278656738323</v>
      </c>
      <c r="M253" s="2">
        <f t="shared" si="28"/>
        <v>557.9156399166336</v>
      </c>
      <c r="N253" s="38"/>
      <c r="O253" s="19"/>
      <c r="P253" s="11"/>
      <c r="Q253" s="11"/>
      <c r="V253" s="4"/>
    </row>
    <row r="254" spans="5:22" ht="12.75">
      <c r="E254" s="17">
        <f t="shared" si="31"/>
        <v>18.000000000000014</v>
      </c>
      <c r="F254" s="11">
        <f t="shared" si="27"/>
        <v>765.6719607710664</v>
      </c>
      <c r="G254" s="2">
        <f t="shared" si="29"/>
        <v>652.3283975942554</v>
      </c>
      <c r="H254" s="2">
        <f t="shared" si="30"/>
        <v>817.765574996741</v>
      </c>
      <c r="J254" s="47">
        <f t="shared" si="32"/>
        <v>0.20875504489532123</v>
      </c>
      <c r="K254" s="50">
        <f t="shared" si="33"/>
        <v>1.1698341667170895</v>
      </c>
      <c r="L254" s="2">
        <f t="shared" si="34"/>
        <v>281.8526207341003</v>
      </c>
      <c r="M254" s="2">
        <f t="shared" si="28"/>
        <v>558.3241444305085</v>
      </c>
      <c r="N254" s="38"/>
      <c r="O254" s="19"/>
      <c r="P254" s="11"/>
      <c r="Q254" s="11"/>
      <c r="V254" s="4"/>
    </row>
    <row r="255" spans="5:22" ht="12.75">
      <c r="E255" s="1">
        <f t="shared" si="31"/>
        <v>18.083333333333346</v>
      </c>
      <c r="F255" s="11">
        <f t="shared" si="27"/>
        <v>766.3592628765122</v>
      </c>
      <c r="G255" s="2">
        <f t="shared" si="29"/>
        <v>653.9483123788438</v>
      </c>
      <c r="H255" s="2">
        <f t="shared" si="30"/>
        <v>820.690528744688</v>
      </c>
      <c r="J255" s="47">
        <f t="shared" si="32"/>
        <v>0.2086023067789697</v>
      </c>
      <c r="K255" s="50">
        <f t="shared" si="33"/>
        <v>1.1679238662226183</v>
      </c>
      <c r="L255" s="2">
        <f t="shared" si="34"/>
        <v>283.0205446003229</v>
      </c>
      <c r="M255" s="2">
        <f t="shared" si="28"/>
        <v>558.7324928069472</v>
      </c>
      <c r="N255" s="38"/>
      <c r="O255" s="19"/>
      <c r="P255" s="11"/>
      <c r="Q255" s="11"/>
      <c r="V255" s="4"/>
    </row>
    <row r="256" spans="5:22" ht="12.75">
      <c r="E256" s="17">
        <f t="shared" si="31"/>
        <v>18.16666666666668</v>
      </c>
      <c r="F256" s="11">
        <f t="shared" si="27"/>
        <v>767.0434266052484</v>
      </c>
      <c r="G256" s="2">
        <f t="shared" si="29"/>
        <v>655.5537041439214</v>
      </c>
      <c r="H256" s="2">
        <f t="shared" si="30"/>
        <v>823.7026580150647</v>
      </c>
      <c r="J256" s="47">
        <f t="shared" si="32"/>
        <v>0.20844985025569393</v>
      </c>
      <c r="K256" s="50">
        <f t="shared" si="33"/>
        <v>1.1660128691305771</v>
      </c>
      <c r="L256" s="2">
        <f t="shared" si="34"/>
        <v>284.1865574694535</v>
      </c>
      <c r="M256" s="2">
        <f t="shared" si="28"/>
        <v>559.1407034649257</v>
      </c>
      <c r="N256" s="38"/>
      <c r="O256" s="19"/>
      <c r="P256" s="11"/>
      <c r="Q256" s="11"/>
      <c r="V256" s="4"/>
    </row>
    <row r="257" spans="5:22" ht="12.75">
      <c r="E257" s="1">
        <f t="shared" si="31"/>
        <v>18.25000000000001</v>
      </c>
      <c r="F257" s="11">
        <f t="shared" si="27"/>
        <v>767.7244804881209</v>
      </c>
      <c r="G257" s="2">
        <f t="shared" si="29"/>
        <v>657.1445725825756</v>
      </c>
      <c r="H257" s="2">
        <f t="shared" si="30"/>
        <v>826.8055317409412</v>
      </c>
      <c r="J257" s="47">
        <f t="shared" si="32"/>
        <v>0.20829766771916763</v>
      </c>
      <c r="K257" s="50">
        <f t="shared" si="33"/>
        <v>1.1641012192068882</v>
      </c>
      <c r="L257" s="2">
        <f t="shared" si="34"/>
        <v>285.35065868866036</v>
      </c>
      <c r="M257" s="2">
        <f t="shared" si="28"/>
        <v>559.5487946337901</v>
      </c>
      <c r="N257" s="38"/>
      <c r="O257" s="19"/>
      <c r="P257" s="11"/>
      <c r="Q257" s="11"/>
      <c r="V257" s="4"/>
    </row>
    <row r="258" spans="5:22" ht="12.75">
      <c r="E258" s="17">
        <f t="shared" si="31"/>
        <v>18.333333333333343</v>
      </c>
      <c r="F258" s="11">
        <f t="shared" si="27"/>
        <v>768.4024526686756</v>
      </c>
      <c r="G258" s="2">
        <f t="shared" si="29"/>
        <v>658.7209173061027</v>
      </c>
      <c r="H258" s="2">
        <f t="shared" si="30"/>
        <v>830.0029066708773</v>
      </c>
      <c r="J258" s="47">
        <f t="shared" si="32"/>
        <v>0.2081457516762658</v>
      </c>
      <c r="K258" s="50">
        <f t="shared" si="33"/>
        <v>1.1621889594972883</v>
      </c>
      <c r="L258" s="2">
        <f t="shared" si="34"/>
        <v>286.5128476481577</v>
      </c>
      <c r="M258" s="2">
        <f t="shared" si="28"/>
        <v>559.9567843538433</v>
      </c>
      <c r="N258" s="38"/>
      <c r="O258" s="19"/>
      <c r="P258" s="11"/>
      <c r="Q258" s="11"/>
      <c r="V258" s="4"/>
    </row>
    <row r="259" spans="5:22" ht="12.75">
      <c r="E259" s="1">
        <f t="shared" si="31"/>
        <v>18.416666666666675</v>
      </c>
      <c r="F259" s="11">
        <f t="shared" si="27"/>
        <v>769.0773709101379</v>
      </c>
      <c r="G259" s="2">
        <f t="shared" si="29"/>
        <v>660.2827377350237</v>
      </c>
      <c r="H259" s="2">
        <f t="shared" si="30"/>
        <v>833.2987393157238</v>
      </c>
      <c r="J259" s="47">
        <f t="shared" si="32"/>
        <v>0.2079940947460713</v>
      </c>
      <c r="K259" s="50">
        <f t="shared" si="33"/>
        <v>1.1602761323480746</v>
      </c>
      <c r="L259" s="2">
        <f t="shared" si="34"/>
        <v>287.67312378050576</v>
      </c>
      <c r="M259" s="2">
        <f t="shared" si="28"/>
        <v>560.3646904769485</v>
      </c>
      <c r="N259" s="38"/>
      <c r="O259" s="19"/>
      <c r="P259" s="11"/>
      <c r="Q259" s="11"/>
      <c r="V259" s="4"/>
    </row>
    <row r="260" spans="5:22" ht="12.75">
      <c r="E260" s="17">
        <f t="shared" si="31"/>
        <v>18.500000000000007</v>
      </c>
      <c r="F260" s="11">
        <f t="shared" si="27"/>
        <v>769.7492626022346</v>
      </c>
      <c r="G260" s="2">
        <f t="shared" si="29"/>
        <v>661.8300329876593</v>
      </c>
      <c r="H260" s="2">
        <f t="shared" si="30"/>
        <v>836.6971987777475</v>
      </c>
      <c r="J260" s="47">
        <f t="shared" si="32"/>
        <v>0.2078426896588871</v>
      </c>
      <c r="K260" s="50">
        <f t="shared" si="33"/>
        <v>1.1583627794262397</v>
      </c>
      <c r="L260" s="2">
        <f t="shared" si="34"/>
        <v>288.831486559932</v>
      </c>
      <c r="M260" s="2">
        <f t="shared" si="28"/>
        <v>560.7725306671455</v>
      </c>
      <c r="N260" s="38"/>
      <c r="O260" s="19"/>
      <c r="P260" s="11"/>
      <c r="Q260" s="11"/>
      <c r="V260" s="4"/>
    </row>
    <row r="261" spans="5:22" ht="12.75">
      <c r="E261" s="1">
        <f t="shared" si="31"/>
        <v>18.58333333333334</v>
      </c>
      <c r="F261" s="11">
        <f t="shared" si="27"/>
        <v>770.418154767863</v>
      </c>
      <c r="G261" s="2">
        <f t="shared" si="29"/>
        <v>663.3628017662229</v>
      </c>
      <c r="H261" s="2">
        <f t="shared" si="30"/>
        <v>840.2026805357216</v>
      </c>
      <c r="J261" s="47">
        <f t="shared" si="32"/>
        <v>0.20769152925525483</v>
      </c>
      <c r="K261" s="50">
        <f t="shared" si="33"/>
        <v>1.1564489417389432</v>
      </c>
      <c r="L261" s="2">
        <f t="shared" si="34"/>
        <v>289.9879355016709</v>
      </c>
      <c r="M261" s="2">
        <f t="shared" si="28"/>
        <v>561.180322401285</v>
      </c>
      <c r="N261" s="38"/>
      <c r="O261" s="19"/>
      <c r="P261" s="11"/>
      <c r="Q261" s="11"/>
      <c r="V261" s="4"/>
    </row>
    <row r="262" spans="5:22" ht="12.75">
      <c r="E262" s="17">
        <f t="shared" si="31"/>
        <v>18.66666666666667</v>
      </c>
      <c r="F262" s="11">
        <f t="shared" si="27"/>
        <v>771.0840740696129</v>
      </c>
      <c r="G262" s="2">
        <f t="shared" si="29"/>
        <v>664.8810422403943</v>
      </c>
      <c r="H262" s="2">
        <f t="shared" si="30"/>
        <v>843.81982126642</v>
      </c>
      <c r="J262" s="47">
        <f t="shared" si="32"/>
        <v>0.207540606484979</v>
      </c>
      <c r="K262" s="50">
        <f t="shared" si="33"/>
        <v>1.1545346596523733</v>
      </c>
      <c r="L262" s="2">
        <f t="shared" si="34"/>
        <v>291.1424701613233</v>
      </c>
      <c r="M262" s="2">
        <f t="shared" si="28"/>
        <v>561.5880829696761</v>
      </c>
      <c r="N262" s="38"/>
      <c r="O262" s="19"/>
      <c r="P262" s="11"/>
      <c r="Q262" s="11"/>
      <c r="V262" s="4"/>
    </row>
    <row r="263" spans="5:22" ht="12.75">
      <c r="E263" s="1">
        <f t="shared" si="31"/>
        <v>18.750000000000004</v>
      </c>
      <c r="F263" s="11">
        <f t="shared" si="27"/>
        <v>771.7470468161436</v>
      </c>
      <c r="G263" s="2">
        <f t="shared" si="29"/>
        <v>666.3847519283379</v>
      </c>
      <c r="H263" s="2">
        <f t="shared" si="30"/>
        <v>847.5535147904465</v>
      </c>
      <c r="J263" s="47">
        <f t="shared" si="32"/>
        <v>0.20738991440615667</v>
      </c>
      <c r="K263" s="50">
        <f t="shared" si="33"/>
        <v>1.1526199729099984</v>
      </c>
      <c r="L263" s="2">
        <f t="shared" si="34"/>
        <v>292.29509013423325</v>
      </c>
      <c r="M263" s="2">
        <f t="shared" si="28"/>
        <v>561.9958294767473</v>
      </c>
      <c r="N263" s="38"/>
      <c r="O263" s="19"/>
      <c r="P263" s="11"/>
      <c r="Q263" s="11"/>
      <c r="V263" s="4"/>
    </row>
    <row r="264" spans="5:22" ht="12.75">
      <c r="E264" s="17">
        <f t="shared" si="31"/>
        <v>18.833333333333336</v>
      </c>
      <c r="F264" s="11">
        <f t="shared" si="27"/>
        <v>772.4070989684202</v>
      </c>
      <c r="G264" s="2">
        <f t="shared" si="29"/>
        <v>667.8739275751373</v>
      </c>
      <c r="H264" s="2">
        <f t="shared" si="30"/>
        <v>851.408929238567</v>
      </c>
      <c r="J264" s="47">
        <f t="shared" si="32"/>
        <v>0.20723944618421333</v>
      </c>
      <c r="K264" s="50">
        <f t="shared" si="33"/>
        <v>1.1507049206502495</v>
      </c>
      <c r="L264" s="2">
        <f t="shared" si="34"/>
        <v>293.4457950548835</v>
      </c>
      <c r="M264" s="2">
        <f t="shared" si="28"/>
        <v>562.4035788417231</v>
      </c>
      <c r="N264" s="38"/>
      <c r="O264" s="19"/>
      <c r="P264" s="11"/>
      <c r="Q264" s="11"/>
      <c r="V264" s="4"/>
    </row>
    <row r="265" spans="5:22" ht="12.75">
      <c r="E265" s="1">
        <f t="shared" si="31"/>
        <v>18.916666666666668</v>
      </c>
      <c r="F265" s="11">
        <f t="shared" si="27"/>
        <v>773.0642561458147</v>
      </c>
      <c r="G265" s="2">
        <f t="shared" si="29"/>
        <v>669.3485650286234</v>
      </c>
      <c r="H265" s="2">
        <f t="shared" si="30"/>
        <v>855.3915255438001</v>
      </c>
      <c r="J265" s="47">
        <f t="shared" si="32"/>
        <v>0.20708919509094406</v>
      </c>
      <c r="K265" s="50">
        <f t="shared" si="33"/>
        <v>1.148789541423621</v>
      </c>
      <c r="L265" s="2">
        <f t="shared" si="34"/>
        <v>294.59458459630713</v>
      </c>
      <c r="M265" s="2">
        <f t="shared" si="28"/>
        <v>562.8113477993111</v>
      </c>
      <c r="N265" s="38"/>
      <c r="O265" s="19"/>
      <c r="P265" s="11"/>
      <c r="Q265" s="11"/>
      <c r="V265" s="4"/>
    </row>
    <row r="266" spans="5:22" ht="12.75">
      <c r="E266" s="17">
        <f t="shared" si="31"/>
        <v>19</v>
      </c>
      <c r="F266" s="11">
        <f t="shared" si="27"/>
        <v>773.7185436320716</v>
      </c>
      <c r="G266" s="2">
        <f t="shared" si="29"/>
        <v>670.8086591125813</v>
      </c>
      <c r="H266" s="2">
        <f t="shared" si="30"/>
        <v>859.5070773745276</v>
      </c>
      <c r="J266" s="47">
        <f t="shared" si="32"/>
        <v>0.20693915450356043</v>
      </c>
      <c r="K266" s="50">
        <f t="shared" si="33"/>
        <v>1.146873873209258</v>
      </c>
      <c r="L266" s="2">
        <f t="shared" si="34"/>
        <v>295.7414584695164</v>
      </c>
      <c r="M266" s="2">
        <f t="shared" si="28"/>
        <v>563.2191529004044</v>
      </c>
      <c r="N266" s="38"/>
      <c r="O266" s="19"/>
      <c r="P266" s="11"/>
      <c r="Q266" s="11"/>
      <c r="V266" s="4"/>
    </row>
    <row r="267" spans="5:22" ht="12.75">
      <c r="E267" s="1">
        <f t="shared" si="31"/>
        <v>19.083333333333332</v>
      </c>
      <c r="F267" s="11">
        <f t="shared" si="27"/>
        <v>774.369986381145</v>
      </c>
      <c r="G267" s="2">
        <f t="shared" si="29"/>
        <v>672.2542034973305</v>
      </c>
      <c r="H267" s="2">
        <f t="shared" si="30"/>
        <v>863.7616926349365</v>
      </c>
      <c r="J267" s="47">
        <f t="shared" si="32"/>
        <v>0.20678931790374327</v>
      </c>
      <c r="K267" s="50">
        <f t="shared" si="33"/>
        <v>1.1449579534309726</v>
      </c>
      <c r="L267" s="2">
        <f t="shared" si="34"/>
        <v>296.8864164229473</v>
      </c>
      <c r="M267" s="2">
        <f t="shared" si="28"/>
        <v>563.6270105127938</v>
      </c>
      <c r="N267" s="38"/>
      <c r="O267" s="19"/>
      <c r="P267" s="11"/>
      <c r="Q267" s="11"/>
      <c r="V267" s="4"/>
    </row>
    <row r="268" spans="5:22" ht="12.75">
      <c r="E268" s="17">
        <f t="shared" si="31"/>
        <v>19.166666666666664</v>
      </c>
      <c r="F268" s="11">
        <f t="shared" si="27"/>
        <v>775.0186090229103</v>
      </c>
      <c r="G268" s="2">
        <f t="shared" si="29"/>
        <v>673.6851905676875</v>
      </c>
      <c r="H268" s="2">
        <f t="shared" si="30"/>
        <v>868.1618366712854</v>
      </c>
      <c r="J268" s="47">
        <f t="shared" si="32"/>
        <v>0.20663967887670107</v>
      </c>
      <c r="K268" s="50">
        <f t="shared" si="33"/>
        <v>1.143041818972767</v>
      </c>
      <c r="L268" s="2">
        <f t="shared" si="34"/>
        <v>298.0294582419201</v>
      </c>
      <c r="M268" s="2">
        <f t="shared" si="28"/>
        <v>564.0349368218941</v>
      </c>
      <c r="N268" s="38"/>
      <c r="O268" s="19"/>
      <c r="P268" s="11"/>
      <c r="Q268" s="11"/>
      <c r="V268" s="4"/>
    </row>
    <row r="269" spans="5:22" ht="12.75">
      <c r="E269" s="1">
        <f t="shared" si="31"/>
        <v>19.249999999999996</v>
      </c>
      <c r="F269" s="11">
        <f t="shared" si="27"/>
        <v>775.6644358687505</v>
      </c>
      <c r="G269" s="2">
        <f t="shared" si="29"/>
        <v>675.1016112883295</v>
      </c>
      <c r="H269" s="2">
        <f t="shared" si="30"/>
        <v>872.7143573359542</v>
      </c>
      <c r="J269" s="47">
        <f t="shared" si="32"/>
        <v>0.20649023111023324</v>
      </c>
      <c r="K269" s="50">
        <f t="shared" si="33"/>
        <v>1.1411255061938697</v>
      </c>
      <c r="L269" s="2">
        <f t="shared" si="34"/>
        <v>299.170583748114</v>
      </c>
      <c r="M269" s="2">
        <f t="shared" si="28"/>
        <v>564.4429478314795</v>
      </c>
      <c r="N269" s="38"/>
      <c r="O269" s="19"/>
      <c r="P269" s="11"/>
      <c r="Q269" s="11"/>
      <c r="V269" s="4"/>
    </row>
    <row r="270" spans="5:22" ht="12.75">
      <c r="E270" s="17">
        <f t="shared" si="31"/>
        <v>19.33333333333333</v>
      </c>
      <c r="F270" s="11">
        <f t="shared" si="27"/>
        <v>776.3074909170251</v>
      </c>
      <c r="G270" s="2">
        <f t="shared" si="29"/>
        <v>676.5034550666002</v>
      </c>
      <c r="H270" s="2">
        <f t="shared" si="30"/>
        <v>877.4265120761019</v>
      </c>
      <c r="J270" s="47">
        <f t="shared" si="32"/>
        <v>0.20634096839380017</v>
      </c>
      <c r="K270" s="50">
        <f t="shared" si="33"/>
        <v>1.1392090509432709</v>
      </c>
      <c r="L270" s="2">
        <f t="shared" si="34"/>
        <v>300.3097927990573</v>
      </c>
      <c r="M270" s="2">
        <f t="shared" si="28"/>
        <v>564.8510593644318</v>
      </c>
      <c r="N270" s="38"/>
      <c r="O270" s="19"/>
      <c r="P270" s="11"/>
      <c r="Q270" s="11"/>
      <c r="V270" s="4"/>
    </row>
    <row r="271" spans="5:22" ht="12.75">
      <c r="E271" s="1">
        <f t="shared" si="31"/>
        <v>19.41666666666666</v>
      </c>
      <c r="F271" s="11">
        <f t="shared" si="27"/>
        <v>776.9477978584201</v>
      </c>
      <c r="G271" s="2">
        <f t="shared" si="29"/>
        <v>677.8907096128135</v>
      </c>
      <c r="H271" s="2">
        <f t="shared" si="30"/>
        <v>882.305997230199</v>
      </c>
      <c r="J271" s="47">
        <f t="shared" si="32"/>
        <v>0.2061918846175977</v>
      </c>
      <c r="K271" s="50">
        <f t="shared" si="33"/>
        <v>1.1372924885737998</v>
      </c>
      <c r="L271" s="2">
        <f t="shared" si="34"/>
        <v>301.44708528763107</v>
      </c>
      <c r="M271" s="2">
        <f t="shared" si="28"/>
        <v>565.2592870634984</v>
      </c>
      <c r="N271" s="38"/>
      <c r="O271" s="19"/>
      <c r="P271" s="11"/>
      <c r="Q271" s="11"/>
      <c r="V271" s="4"/>
    </row>
    <row r="272" spans="5:22" ht="12.75">
      <c r="E272" s="17">
        <f t="shared" si="31"/>
        <v>19.499999999999993</v>
      </c>
      <c r="F272" s="11">
        <f t="shared" si="27"/>
        <v>777.5853800811856</v>
      </c>
      <c r="G272" s="2">
        <f t="shared" si="29"/>
        <v>679.2633607981396</v>
      </c>
      <c r="H272" s="2">
        <f t="shared" si="30"/>
        <v>887.3609797338929</v>
      </c>
      <c r="J272" s="47">
        <f t="shared" si="32"/>
        <v>0.20604297377163716</v>
      </c>
      <c r="K272" s="50">
        <f t="shared" si="33"/>
        <v>1.1353758539557408</v>
      </c>
      <c r="L272" s="2">
        <f t="shared" si="34"/>
        <v>302.5824611415868</v>
      </c>
      <c r="M272" s="2">
        <f t="shared" si="28"/>
        <v>565.6676463920605</v>
      </c>
      <c r="N272" s="38"/>
      <c r="O272" s="19"/>
      <c r="P272" s="11"/>
      <c r="Q272" s="11"/>
      <c r="V272" s="4"/>
    </row>
    <row r="273" spans="5:22" ht="12.75">
      <c r="E273" s="1">
        <f t="shared" si="31"/>
        <v>19.583333333333325</v>
      </c>
      <c r="F273" s="11">
        <f t="shared" si="27"/>
        <v>778.2202606762614</v>
      </c>
      <c r="G273" s="2">
        <f t="shared" si="29"/>
        <v>680.6213925101794</v>
      </c>
      <c r="H273" s="2">
        <f t="shared" si="30"/>
        <v>892.6001314567741</v>
      </c>
      <c r="J273" s="47">
        <f t="shared" si="32"/>
        <v>0.2058942299448318</v>
      </c>
      <c r="K273" s="50">
        <f t="shared" si="33"/>
        <v>1.13345918149002</v>
      </c>
      <c r="L273" s="2">
        <f t="shared" si="34"/>
        <v>303.71592032307683</v>
      </c>
      <c r="M273" s="2">
        <f t="shared" si="28"/>
        <v>566.0761526349122</v>
      </c>
      <c r="N273" s="38"/>
      <c r="O273" s="19"/>
      <c r="P273" s="11"/>
      <c r="Q273" s="11"/>
      <c r="V273" s="4"/>
    </row>
    <row r="274" spans="5:22" ht="12.75">
      <c r="E274" s="17">
        <f t="shared" si="31"/>
        <v>19.666666666666657</v>
      </c>
      <c r="F274" s="11">
        <f t="shared" si="27"/>
        <v>778.8524624422953</v>
      </c>
      <c r="G274" s="2">
        <f t="shared" si="29"/>
        <v>681.9647865063679</v>
      </c>
      <c r="H274" s="2">
        <f t="shared" si="30"/>
        <v>898.032666413907</v>
      </c>
      <c r="J274" s="47">
        <f t="shared" si="32"/>
        <v>0.20574564732408707</v>
      </c>
      <c r="K274" s="50">
        <f t="shared" si="33"/>
        <v>1.1315425051209644</v>
      </c>
      <c r="L274" s="2">
        <f t="shared" si="34"/>
        <v>304.8474628281978</v>
      </c>
      <c r="M274" s="2">
        <f t="shared" si="28"/>
        <v>566.4848208990467</v>
      </c>
      <c r="N274" s="38"/>
      <c r="O274" s="19"/>
      <c r="P274" s="11"/>
      <c r="Q274" s="11"/>
      <c r="V274" s="4"/>
    </row>
    <row r="275" spans="5:22" ht="12.75">
      <c r="E275" s="1">
        <f t="shared" si="31"/>
        <v>19.74999999999999</v>
      </c>
      <c r="F275" s="11">
        <f t="shared" si="27"/>
        <v>779.4820078905557</v>
      </c>
      <c r="G275" s="2">
        <f t="shared" si="29"/>
        <v>683.2935222653856</v>
      </c>
      <c r="H275" s="2">
        <f t="shared" si="30"/>
        <v>903.668381120674</v>
      </c>
      <c r="J275" s="47">
        <f t="shared" si="32"/>
        <v>0.20559722019339766</v>
      </c>
      <c r="K275" s="50">
        <f t="shared" si="33"/>
        <v>1.1296258583486252</v>
      </c>
      <c r="L275" s="2">
        <f t="shared" si="34"/>
        <v>305.97708868654644</v>
      </c>
      <c r="M275" s="2">
        <f t="shared" si="28"/>
        <v>566.8936661144545</v>
      </c>
      <c r="N275" s="38"/>
      <c r="O275" s="19"/>
      <c r="P275" s="11"/>
      <c r="Q275" s="11"/>
      <c r="V275" s="4"/>
    </row>
    <row r="276" spans="5:22" ht="12.75">
      <c r="E276" s="17">
        <f t="shared" si="31"/>
        <v>19.83333333333332</v>
      </c>
      <c r="F276" s="11">
        <f t="shared" si="27"/>
        <v>780.1089192497407</v>
      </c>
      <c r="G276" s="2">
        <f t="shared" si="29"/>
        <v>684.607576836792</v>
      </c>
      <c r="H276" s="2">
        <f t="shared" si="30"/>
        <v>909.5176983868283</v>
      </c>
      <c r="J276" s="47">
        <f t="shared" si="32"/>
        <v>0.20544894293294885</v>
      </c>
      <c r="K276" s="50">
        <f t="shared" si="33"/>
        <v>1.1277092742407535</v>
      </c>
      <c r="L276" s="2">
        <f t="shared" si="34"/>
        <v>307.1047979607872</v>
      </c>
      <c r="M276" s="2">
        <f t="shared" si="28"/>
        <v>567.3027030349286</v>
      </c>
      <c r="N276" s="38"/>
      <c r="O276" s="19"/>
      <c r="P276" s="11"/>
      <c r="Q276" s="11"/>
      <c r="V276" s="4"/>
    </row>
    <row r="277" spans="5:22" ht="12.75">
      <c r="E277" s="1">
        <f t="shared" si="31"/>
        <v>19.916666666666654</v>
      </c>
      <c r="F277" s="11">
        <f t="shared" si="27"/>
        <v>780.7332184706883</v>
      </c>
      <c r="G277" s="2">
        <f t="shared" si="29"/>
        <v>685.9069246891493</v>
      </c>
      <c r="H277" s="2">
        <f t="shared" si="30"/>
        <v>915.5917148760028</v>
      </c>
      <c r="J277" s="47">
        <f t="shared" si="32"/>
        <v>0.20530081001822378</v>
      </c>
      <c r="K277" s="50">
        <f t="shared" si="33"/>
        <v>1.1257927854443166</v>
      </c>
      <c r="L277" s="2">
        <f t="shared" si="34"/>
        <v>308.23059074623154</v>
      </c>
      <c r="M277" s="2">
        <f t="shared" si="28"/>
        <v>567.7119462388794</v>
      </c>
      <c r="N277" s="38"/>
      <c r="O277" s="19"/>
      <c r="P277" s="11"/>
      <c r="Q277" s="11"/>
      <c r="V277" s="4"/>
    </row>
    <row r="278" spans="5:22" ht="12.75">
      <c r="E278" s="17">
        <f t="shared" si="31"/>
        <v>19.999999999999986</v>
      </c>
      <c r="F278" s="11">
        <f t="shared" si="27"/>
        <v>781.3549272309881</v>
      </c>
      <c r="G278" s="2">
        <f t="shared" si="29"/>
        <v>687.1915375569569</v>
      </c>
      <c r="H278" s="2">
        <f t="shared" si="30"/>
        <v>921.9022527905738</v>
      </c>
      <c r="J278" s="47">
        <f t="shared" si="32"/>
        <v>0.20515281601911534</v>
      </c>
      <c r="K278" s="50">
        <f t="shared" si="33"/>
        <v>1.123876424196693</v>
      </c>
      <c r="L278" s="2">
        <f t="shared" si="34"/>
        <v>309.3544671704282</v>
      </c>
      <c r="M278" s="2">
        <f t="shared" si="28"/>
        <v>568.1214101301558</v>
      </c>
      <c r="N278" s="38"/>
      <c r="O278" s="19"/>
      <c r="P278" s="11"/>
      <c r="Q278" s="11"/>
      <c r="V278" s="4"/>
    </row>
    <row r="279" spans="5:22" ht="12.75">
      <c r="E279" s="1">
        <f t="shared" si="31"/>
        <v>20.083333333333318</v>
      </c>
      <c r="F279" s="11">
        <f t="shared" si="27"/>
        <v>781.9740669394973</v>
      </c>
      <c r="G279" s="2">
        <f t="shared" si="29"/>
        <v>688.4613842867768</v>
      </c>
      <c r="H279" s="2">
        <f t="shared" si="30"/>
        <v>928.4619160791249</v>
      </c>
      <c r="J279" s="47">
        <f t="shared" si="32"/>
        <v>0.20500495559904375</v>
      </c>
      <c r="K279" s="50">
        <f t="shared" si="33"/>
        <v>1.1219602223364946</v>
      </c>
      <c r="L279" s="2">
        <f t="shared" si="34"/>
        <v>310.4764273927647</v>
      </c>
      <c r="M279" s="2">
        <f t="shared" si="28"/>
        <v>568.5311089388773</v>
      </c>
      <c r="N279" s="38"/>
      <c r="O279" s="19"/>
      <c r="P279" s="11"/>
      <c r="Q279" s="11"/>
      <c r="V279" s="4"/>
    </row>
    <row r="280" spans="5:22" ht="12.75">
      <c r="E280" s="17">
        <f t="shared" si="31"/>
        <v>20.16666666666665</v>
      </c>
      <c r="F280" s="11">
        <f t="shared" si="27"/>
        <v>782.5906587407651</v>
      </c>
      <c r="G280" s="2">
        <f t="shared" si="29"/>
        <v>689.7164306830039</v>
      </c>
      <c r="H280" s="2">
        <f t="shared" si="30"/>
        <v>935.2841516052379</v>
      </c>
      <c r="J280" s="47">
        <f t="shared" si="32"/>
        <v>0.20485722351407887</v>
      </c>
      <c r="K280" s="50">
        <f t="shared" si="33"/>
        <v>1.1200442113139915</v>
      </c>
      <c r="L280" s="2">
        <f t="shared" si="34"/>
        <v>311.5964716040787</v>
      </c>
      <c r="M280" s="2">
        <f t="shared" si="28"/>
        <v>568.941056722271</v>
      </c>
      <c r="N280" s="38"/>
      <c r="O280" s="19"/>
      <c r="P280" s="11"/>
      <c r="Q280" s="11"/>
      <c r="V280" s="4"/>
    </row>
    <row r="281" spans="5:22" ht="12.75">
      <c r="E281" s="1">
        <f t="shared" si="31"/>
        <v>20.249999999999982</v>
      </c>
      <c r="F281" s="11">
        <f t="shared" si="27"/>
        <v>783.2047235193652</v>
      </c>
      <c r="G281" s="2">
        <f t="shared" si="29"/>
        <v>690.956639353811</v>
      </c>
      <c r="H281" s="2">
        <f t="shared" si="30"/>
        <v>942.3833157623978</v>
      </c>
      <c r="J281" s="47">
        <f t="shared" si="32"/>
        <v>0.20470961461206783</v>
      </c>
      <c r="K281" s="50">
        <f t="shared" si="33"/>
        <v>1.1181284222012464</v>
      </c>
      <c r="L281" s="2">
        <f t="shared" si="34"/>
        <v>312.71460002628</v>
      </c>
      <c r="M281" s="2">
        <f t="shared" si="28"/>
        <v>569.351267365517</v>
      </c>
      <c r="N281" s="38"/>
      <c r="O281" s="19"/>
      <c r="P281" s="11"/>
      <c r="Q281" s="11"/>
      <c r="V281" s="4"/>
    </row>
    <row r="282" spans="5:22" ht="12.75">
      <c r="E282" s="17">
        <f t="shared" si="31"/>
        <v>20.333333333333314</v>
      </c>
      <c r="F282" s="11">
        <f t="shared" si="27"/>
        <v>783.8162819041404</v>
      </c>
      <c r="G282" s="2">
        <f t="shared" si="29"/>
        <v>692.1819695578916</v>
      </c>
      <c r="H282" s="2">
        <f t="shared" si="30"/>
        <v>949.7747470709853</v>
      </c>
      <c r="J282" s="47">
        <f t="shared" si="32"/>
        <v>0.20456212383176767</v>
      </c>
      <c r="K282" s="50">
        <f t="shared" si="33"/>
        <v>1.1162128857018991</v>
      </c>
      <c r="L282" s="2">
        <f t="shared" si="34"/>
        <v>313.83081291198187</v>
      </c>
      <c r="M282" s="2">
        <f t="shared" si="28"/>
        <v>569.7617545826013</v>
      </c>
      <c r="N282" s="38"/>
      <c r="O282" s="19"/>
      <c r="P282" s="11"/>
      <c r="Q282" s="11"/>
      <c r="V282" s="4"/>
    </row>
    <row r="283" spans="5:22" ht="12.75">
      <c r="E283" s="1">
        <f t="shared" si="31"/>
        <v>20.416666666666647</v>
      </c>
      <c r="F283" s="11">
        <f t="shared" si="27"/>
        <v>784.4253542723607</v>
      </c>
      <c r="G283" s="2">
        <f t="shared" si="29"/>
        <v>693.3923770527181</v>
      </c>
      <c r="H283" s="2">
        <f t="shared" si="30"/>
        <v>957.4748453502217</v>
      </c>
      <c r="J283" s="47">
        <f t="shared" si="32"/>
        <v>0.20441474620198258</v>
      </c>
      <c r="K283" s="50">
        <f t="shared" si="33"/>
        <v>1.1142976321606115</v>
      </c>
      <c r="L283" s="2">
        <f t="shared" si="34"/>
        <v>314.9451105441425</v>
      </c>
      <c r="M283" s="2">
        <f t="shared" si="28"/>
        <v>570.1725319171743</v>
      </c>
      <c r="N283" s="38"/>
      <c r="O283" s="19"/>
      <c r="P283" s="11"/>
      <c r="Q283" s="11"/>
      <c r="V283" s="4"/>
    </row>
    <row r="284" spans="5:22" ht="12.75">
      <c r="E284" s="17">
        <f t="shared" si="31"/>
        <v>20.49999999999998</v>
      </c>
      <c r="F284" s="11">
        <f t="shared" si="27"/>
        <v>785.0319607537975</v>
      </c>
      <c r="G284" s="2">
        <f t="shared" si="29"/>
        <v>694.5878139451511</v>
      </c>
      <c r="H284" s="2">
        <f t="shared" si="30"/>
        <v>965.5011581211941</v>
      </c>
      <c r="J284" s="47">
        <f t="shared" si="32"/>
        <v>0.2042674768407071</v>
      </c>
      <c r="K284" s="50">
        <f t="shared" si="33"/>
        <v>1.1123826915722086</v>
      </c>
      <c r="L284" s="2">
        <f t="shared" si="34"/>
        <v>316.05749323571473</v>
      </c>
      <c r="M284" s="2">
        <f t="shared" si="28"/>
        <v>570.583612743417</v>
      </c>
      <c r="N284" s="38"/>
      <c r="O284" s="19"/>
      <c r="P284" s="11"/>
      <c r="Q284" s="11"/>
      <c r="V284" s="4"/>
    </row>
    <row r="285" spans="5:22" ht="12.75">
      <c r="E285" s="1">
        <f t="shared" si="31"/>
        <v>20.58333333333331</v>
      </c>
      <c r="F285" s="11">
        <f t="shared" si="27"/>
        <v>785.6361212347159</v>
      </c>
      <c r="G285" s="2">
        <f t="shared" si="29"/>
        <v>695.7682285453575</v>
      </c>
      <c r="H285" s="2">
        <f t="shared" si="30"/>
        <v>973.8724749674382</v>
      </c>
      <c r="J285" s="47">
        <f t="shared" si="32"/>
        <v>0.2041203109542729</v>
      </c>
      <c r="K285" s="50">
        <f t="shared" si="33"/>
        <v>1.1104680935905265</v>
      </c>
      <c r="L285" s="2">
        <f t="shared" si="34"/>
        <v>317.1679613293053</v>
      </c>
      <c r="M285" s="2">
        <f t="shared" si="28"/>
        <v>570.9950102669125</v>
      </c>
      <c r="N285" s="38"/>
      <c r="O285" s="19"/>
      <c r="P285" s="11"/>
      <c r="Q285" s="11"/>
      <c r="V285" s="4"/>
    </row>
    <row r="286" spans="5:22" ht="12.75">
      <c r="E286" s="17">
        <f t="shared" si="31"/>
        <v>20.666666666666643</v>
      </c>
      <c r="F286" s="11">
        <f t="shared" si="27"/>
        <v>786.2378553617858</v>
      </c>
      <c r="G286" s="2">
        <f t="shared" si="29"/>
        <v>696.9335652251334</v>
      </c>
      <c r="H286" s="2">
        <f t="shared" si="30"/>
        <v>982.6089306578292</v>
      </c>
      <c r="J286" s="47">
        <f t="shared" si="32"/>
        <v>0.20397324383650173</v>
      </c>
      <c r="K286" s="50">
        <f t="shared" si="33"/>
        <v>1.1085538675369526</v>
      </c>
      <c r="L286" s="2">
        <f t="shared" si="34"/>
        <v>318.27651519684224</v>
      </c>
      <c r="M286" s="2">
        <f t="shared" si="28"/>
        <v>571.4067375255242</v>
      </c>
      <c r="N286" s="38"/>
      <c r="O286" s="19"/>
      <c r="P286" s="11"/>
      <c r="Q286" s="11"/>
      <c r="V286" s="4"/>
    </row>
    <row r="287" spans="5:22" ht="12.75">
      <c r="E287" s="1">
        <f t="shared" si="31"/>
        <v>20.749999999999975</v>
      </c>
      <c r="F287" s="11">
        <f t="shared" si="27"/>
        <v>786.8371825459161</v>
      </c>
      <c r="G287" s="2">
        <f t="shared" si="29"/>
        <v>698.0837642818843</v>
      </c>
      <c r="H287" s="2">
        <f t="shared" si="30"/>
        <v>991.7321179236133</v>
      </c>
      <c r="J287" s="47">
        <f t="shared" si="32"/>
        <v>0.20382627086786181</v>
      </c>
      <c r="K287" s="50">
        <f t="shared" si="33"/>
        <v>1.1066400424086822</v>
      </c>
      <c r="L287" s="2">
        <f t="shared" si="34"/>
        <v>319.3831552392509</v>
      </c>
      <c r="M287" s="2">
        <f t="shared" si="28"/>
        <v>571.81880739028</v>
      </c>
      <c r="N287" s="38"/>
      <c r="O287" s="19"/>
      <c r="P287" s="11"/>
      <c r="Q287" s="11"/>
      <c r="V287" s="4"/>
    </row>
    <row r="288" spans="5:22" ht="12.75">
      <c r="E288" s="17">
        <f t="shared" si="31"/>
        <v>20.833333333333307</v>
      </c>
      <c r="F288" s="11">
        <f t="shared" si="27"/>
        <v>787.4341219660112</v>
      </c>
      <c r="G288" s="2">
        <f t="shared" si="29"/>
        <v>699.2187618096841</v>
      </c>
      <c r="H288" s="2">
        <f t="shared" si="30"/>
        <v>1001.2652108783557</v>
      </c>
      <c r="J288" s="47">
        <f t="shared" si="32"/>
        <v>0.20367938751463055</v>
      </c>
      <c r="K288" s="50">
        <f t="shared" si="33"/>
        <v>1.10472664688671</v>
      </c>
      <c r="L288" s="2">
        <f t="shared" si="34"/>
        <v>320.48788188613764</v>
      </c>
      <c r="M288" s="2">
        <f t="shared" si="28"/>
        <v>572.2312325662598</v>
      </c>
      <c r="N288" s="38"/>
      <c r="O288" s="19"/>
      <c r="P288" s="11"/>
      <c r="Q288" s="11"/>
      <c r="V288" s="4"/>
    </row>
    <row r="289" spans="5:22" ht="12.75">
      <c r="E289" s="1">
        <f t="shared" si="31"/>
        <v>20.91666666666664</v>
      </c>
      <c r="F289" s="11">
        <f t="shared" si="27"/>
        <v>788.0286925726544</v>
      </c>
      <c r="G289" s="2">
        <f t="shared" si="29"/>
        <v>700.338489579019</v>
      </c>
      <c r="H289" s="2">
        <f t="shared" si="30"/>
        <v>1011.2331001774337</v>
      </c>
      <c r="J289" s="47">
        <f t="shared" si="32"/>
        <v>0.203532589328061</v>
      </c>
      <c r="K289" s="50">
        <f t="shared" si="33"/>
        <v>1.1028137093435189</v>
      </c>
      <c r="L289" s="2">
        <f t="shared" si="34"/>
        <v>321.5906955954812</v>
      </c>
      <c r="M289" s="2">
        <f t="shared" si="28"/>
        <v>572.6440255934925</v>
      </c>
      <c r="N289" s="38"/>
      <c r="O289" s="19"/>
      <c r="P289" s="11"/>
      <c r="Q289" s="11"/>
      <c r="V289" s="4"/>
    </row>
    <row r="290" spans="5:22" ht="12.75">
      <c r="E290" s="17">
        <f t="shared" si="31"/>
        <v>20.99999999999997</v>
      </c>
      <c r="F290" s="11">
        <f t="shared" si="27"/>
        <v>788.6209130917172</v>
      </c>
      <c r="G290" s="2">
        <f t="shared" si="29"/>
        <v>701.442874927031</v>
      </c>
      <c r="H290" s="2">
        <f t="shared" si="30"/>
        <v>1021.6625411338459</v>
      </c>
      <c r="J290" s="47">
        <f t="shared" si="32"/>
        <v>0.20338587194355293</v>
      </c>
      <c r="K290" s="50">
        <f t="shared" si="33"/>
        <v>1.100901257850568</v>
      </c>
      <c r="L290" s="2">
        <f t="shared" si="34"/>
        <v>322.69159685333176</v>
      </c>
      <c r="M290" s="2">
        <f t="shared" si="28"/>
        <v>573.0571988478539</v>
      </c>
      <c r="N290" s="38"/>
      <c r="O290" s="19"/>
      <c r="P290" s="11"/>
      <c r="Q290" s="11"/>
      <c r="V290" s="4"/>
    </row>
    <row r="291" spans="5:22" ht="12.75">
      <c r="E291" s="1">
        <f t="shared" si="31"/>
        <v>21.083333333333304</v>
      </c>
      <c r="F291" s="11">
        <f t="shared" si="27"/>
        <v>789.210802027898</v>
      </c>
      <c r="G291" s="2">
        <f t="shared" si="29"/>
        <v>702.5318406602931</v>
      </c>
      <c r="H291" s="2">
        <f t="shared" si="30"/>
        <v>1032.5823161407807</v>
      </c>
      <c r="J291" s="47">
        <f t="shared" si="32"/>
        <v>0.20323923107982939</v>
      </c>
      <c r="K291" s="50">
        <f t="shared" si="33"/>
        <v>1.098989320185453</v>
      </c>
      <c r="L291" s="2">
        <f t="shared" si="34"/>
        <v>323.7905861735172</v>
      </c>
      <c r="M291" s="2">
        <f t="shared" si="28"/>
        <v>573.4707645419714</v>
      </c>
      <c r="N291" s="38"/>
      <c r="O291" s="19"/>
      <c r="P291" s="11"/>
      <c r="Q291" s="11"/>
      <c r="V291" s="4"/>
    </row>
    <row r="292" spans="5:22" ht="12.75">
      <c r="E292" s="17">
        <f t="shared" si="31"/>
        <v>21.166666666666636</v>
      </c>
      <c r="F292" s="11">
        <f t="shared" si="27"/>
        <v>789.7983776681922</v>
      </c>
      <c r="G292" s="2">
        <f t="shared" si="29"/>
        <v>703.6053049723932</v>
      </c>
      <c r="H292" s="2">
        <f t="shared" si="30"/>
        <v>1044.0234129002743</v>
      </c>
      <c r="J292" s="47">
        <f t="shared" si="32"/>
        <v>0.20309266253811728</v>
      </c>
      <c r="K292" s="50">
        <f t="shared" si="33"/>
        <v>1.0970779238388866</v>
      </c>
      <c r="L292" s="2">
        <f t="shared" si="34"/>
        <v>324.8876640973561</v>
      </c>
      <c r="M292" s="2">
        <f t="shared" si="28"/>
        <v>573.8847347261338</v>
      </c>
      <c r="N292" s="38"/>
      <c r="O292" s="19"/>
      <c r="P292" s="11"/>
      <c r="Q292" s="11"/>
      <c r="V292" s="4"/>
    </row>
    <row r="293" spans="5:22" ht="12.75">
      <c r="E293" s="1">
        <f t="shared" si="31"/>
        <v>21.249999999999968</v>
      </c>
      <c r="F293" s="11">
        <f t="shared" si="27"/>
        <v>790.3836580852928</v>
      </c>
      <c r="G293" s="2">
        <f t="shared" si="29"/>
        <v>704.6631813788579</v>
      </c>
      <c r="H293" s="2">
        <f t="shared" si="30"/>
        <v>1056.0192201230072</v>
      </c>
      <c r="J293" s="47">
        <f t="shared" si="32"/>
        <v>0.20294616220133269</v>
      </c>
      <c r="K293" s="50">
        <f t="shared" si="33"/>
        <v>1.095167096021407</v>
      </c>
      <c r="L293" s="2">
        <f t="shared" si="34"/>
        <v>325.9828311933775</v>
      </c>
      <c r="M293" s="2">
        <f t="shared" si="28"/>
        <v>574.2991212892045</v>
      </c>
      <c r="N293" s="38"/>
      <c r="O293" s="19"/>
      <c r="P293" s="11"/>
      <c r="Q293" s="11"/>
      <c r="V293" s="4"/>
    </row>
    <row r="294" spans="5:22" ht="12.75">
      <c r="E294" s="17">
        <f t="shared" si="31"/>
        <v>21.3333333333333</v>
      </c>
      <c r="F294" s="11">
        <f aca="true" t="shared" si="35" ref="F294:F357">20+345*LOG10(8*E294+1)</f>
        <v>790.966661140927</v>
      </c>
      <c r="G294" s="2">
        <f t="shared" si="29"/>
        <v>705.7053786722275</v>
      </c>
      <c r="H294" s="2">
        <f t="shared" si="30"/>
        <v>1068.6057425487954</v>
      </c>
      <c r="J294" s="47">
        <f t="shared" si="32"/>
        <v>0.2027997260332706</v>
      </c>
      <c r="K294" s="50">
        <f t="shared" si="33"/>
        <v>1.0932568636698503</v>
      </c>
      <c r="L294" s="2">
        <f t="shared" si="34"/>
        <v>327.07608805704734</v>
      </c>
      <c r="M294" s="2">
        <f aca="true" t="shared" si="36" ref="M294:M357">IF(L294&lt;600,425+0.773*L294-0.00169*L294^2+0.00000222*L294^3,IF(L294&lt;735,666+(13002/(738-L294)),IF(L294&lt;900,545+(17820/(L294-731)),650)))</f>
        <v>574.7139359595392</v>
      </c>
      <c r="N294" s="38"/>
      <c r="O294" s="19"/>
      <c r="P294" s="11"/>
      <c r="Q294" s="11"/>
      <c r="V294" s="4"/>
    </row>
    <row r="295" spans="5:22" ht="12.75">
      <c r="E295" s="1">
        <f t="shared" si="31"/>
        <v>21.416666666666632</v>
      </c>
      <c r="F295" s="11">
        <f t="shared" si="35"/>
        <v>791.5474044891264</v>
      </c>
      <c r="G295" s="2">
        <f aca="true" t="shared" si="37" ref="G295:G358">$B$8*($E295-$E294)*60*($B$11*($F295-G294)+$B$10*0.0000000567*(($F295+273)^4-(G294+273)^4))/($B$9*$H294)+G294</f>
        <v>706.7318009003856</v>
      </c>
      <c r="H295" s="2">
        <f aca="true" t="shared" si="38" ref="H295:H358">IF(G295&lt;600,425+0.773*G295-0.00169*G295^2+0.00000222*G295^3,IF(G295&lt;735,666+(13002/(738-G295)),IF(G295&lt;900,545+(17820/(G295-731)),650)))</f>
        <v>1081.821837342731</v>
      </c>
      <c r="J295" s="47">
        <f t="shared" si="32"/>
        <v>0.20265335007779983</v>
      </c>
      <c r="K295" s="50">
        <f t="shared" si="33"/>
        <v>1.0913472534536302</v>
      </c>
      <c r="L295" s="2">
        <f t="shared" si="34"/>
        <v>328.167435310501</v>
      </c>
      <c r="M295" s="2">
        <f t="shared" si="36"/>
        <v>575.1291903059081</v>
      </c>
      <c r="N295" s="38"/>
      <c r="O295" s="19"/>
      <c r="P295" s="11"/>
      <c r="Q295" s="11"/>
      <c r="V295" s="4"/>
    </row>
    <row r="296" spans="5:22" ht="12.75">
      <c r="E296" s="17">
        <f t="shared" si="31"/>
        <v>21.499999999999964</v>
      </c>
      <c r="F296" s="11">
        <f t="shared" si="35"/>
        <v>792.1259055794342</v>
      </c>
      <c r="G296" s="2">
        <f t="shared" si="37"/>
        <v>707.7423473715496</v>
      </c>
      <c r="H296" s="2">
        <f t="shared" si="38"/>
        <v>1095.709474150503</v>
      </c>
      <c r="J296" s="47">
        <f t="shared" si="32"/>
        <v>0.2025070304580614</v>
      </c>
      <c r="K296" s="50">
        <f t="shared" si="33"/>
        <v>1.0894382917807817</v>
      </c>
      <c r="L296" s="2">
        <f t="shared" si="34"/>
        <v>329.25687360228176</v>
      </c>
      <c r="M296" s="2">
        <f t="shared" si="36"/>
        <v>575.5448957384212</v>
      </c>
      <c r="N296" s="38"/>
      <c r="O296" s="19"/>
      <c r="P296" s="11"/>
      <c r="Q296" s="11"/>
      <c r="V296" s="4"/>
    </row>
    <row r="297" spans="5:22" ht="12.75">
      <c r="E297" s="1">
        <f t="shared" si="31"/>
        <v>21.583333333333297</v>
      </c>
      <c r="F297" s="11">
        <f t="shared" si="35"/>
        <v>792.7021816600521</v>
      </c>
      <c r="G297" s="2">
        <f t="shared" si="37"/>
        <v>708.7369126896556</v>
      </c>
      <c r="H297" s="2">
        <f t="shared" si="38"/>
        <v>1110.3140213508445</v>
      </c>
      <c r="J297" s="47">
        <f t="shared" si="32"/>
        <v>0.2023607633756724</v>
      </c>
      <c r="K297" s="50">
        <f t="shared" si="33"/>
        <v>1.0875300048037755</v>
      </c>
      <c r="L297" s="2">
        <f t="shared" si="34"/>
        <v>330.34440360708555</v>
      </c>
      <c r="M297" s="2">
        <f t="shared" si="36"/>
        <v>575.9610635094589</v>
      </c>
      <c r="N297" s="38"/>
      <c r="O297" s="19"/>
      <c r="P297" s="11"/>
      <c r="Q297" s="11"/>
      <c r="V297" s="4"/>
    </row>
    <row r="298" spans="5:22" ht="12.75">
      <c r="E298" s="17">
        <f t="shared" si="31"/>
        <v>21.66666666666663</v>
      </c>
      <c r="F298" s="11">
        <f t="shared" si="35"/>
        <v>793.2762497809258</v>
      </c>
      <c r="G298" s="2">
        <f t="shared" si="37"/>
        <v>709.7153868241888</v>
      </c>
      <c r="H298" s="2">
        <f t="shared" si="38"/>
        <v>1125.6845613260582</v>
      </c>
      <c r="J298" s="47">
        <f t="shared" si="32"/>
        <v>0.20221454510993345</v>
      </c>
      <c r="K298" s="50">
        <f t="shared" si="33"/>
        <v>1.0856224184251675</v>
      </c>
      <c r="L298" s="2">
        <f t="shared" si="34"/>
        <v>331.4300260255107</v>
      </c>
      <c r="M298" s="2">
        <f t="shared" si="36"/>
        <v>576.3777047146027</v>
      </c>
      <c r="N298" s="38"/>
      <c r="O298" s="19"/>
      <c r="P298" s="11"/>
      <c r="Q298" s="11"/>
      <c r="V298" s="4"/>
    </row>
    <row r="299" spans="5:22" ht="12.75">
      <c r="E299" s="1">
        <f aca="true" t="shared" si="39" ref="E299:E362">E298+5/60</f>
        <v>21.74999999999996</v>
      </c>
      <c r="F299" s="11">
        <f t="shared" si="35"/>
        <v>793.8481267967712</v>
      </c>
      <c r="G299" s="2">
        <f t="shared" si="37"/>
        <v>710.6776552188485</v>
      </c>
      <c r="H299" s="2">
        <f t="shared" si="38"/>
        <v>1141.8742378864024</v>
      </c>
      <c r="J299" s="47">
        <f t="shared" si="32"/>
        <v>0.20206837201704128</v>
      </c>
      <c r="K299" s="50">
        <f t="shared" si="33"/>
        <v>1.0837155583030316</v>
      </c>
      <c r="L299" s="2">
        <f t="shared" si="34"/>
        <v>332.5137415838137</v>
      </c>
      <c r="M299" s="2">
        <f t="shared" si="36"/>
        <v>576.794830293574</v>
      </c>
      <c r="N299" s="38"/>
      <c r="O299" s="19"/>
      <c r="P299" s="11"/>
      <c r="Q299" s="11"/>
      <c r="V299" s="4"/>
    </row>
    <row r="300" spans="5:22" ht="12.75">
      <c r="E300" s="17">
        <f t="shared" si="39"/>
        <v>21.833333333333293</v>
      </c>
      <c r="F300" s="11">
        <f t="shared" si="35"/>
        <v>794.4178293700447</v>
      </c>
      <c r="G300" s="2">
        <f t="shared" si="37"/>
        <v>711.6235989437564</v>
      </c>
      <c r="H300" s="2">
        <f t="shared" si="38"/>
        <v>1158.9406393342006</v>
      </c>
      <c r="J300" s="47">
        <f t="shared" si="32"/>
        <v>0.20192224052930502</v>
      </c>
      <c r="K300" s="50">
        <f t="shared" si="33"/>
        <v>1.0818094498561805</v>
      </c>
      <c r="L300" s="2">
        <f t="shared" si="34"/>
        <v>333.5955510336699</v>
      </c>
      <c r="M300" s="2">
        <f t="shared" si="36"/>
        <v>577.2124510311717</v>
      </c>
      <c r="N300" s="38"/>
      <c r="O300" s="19"/>
      <c r="P300" s="11"/>
      <c r="Q300" s="11"/>
      <c r="V300" s="4"/>
    </row>
    <row r="301" spans="5:22" ht="12.75">
      <c r="E301" s="1">
        <f t="shared" si="39"/>
        <v>21.916666666666625</v>
      </c>
      <c r="F301" s="11">
        <f t="shared" si="35"/>
        <v>794.9853739738553</v>
      </c>
      <c r="G301" s="2">
        <f t="shared" si="37"/>
        <v>712.5530948962343</v>
      </c>
      <c r="H301" s="2">
        <f t="shared" si="38"/>
        <v>1176.9462210426489</v>
      </c>
      <c r="J301" s="47">
        <f t="shared" si="32"/>
        <v>0.2017761471543673</v>
      </c>
      <c r="K301" s="50">
        <f t="shared" si="33"/>
        <v>1.0799041182692528</v>
      </c>
      <c r="L301" s="2">
        <f t="shared" si="34"/>
        <v>334.67545515193916</v>
      </c>
      <c r="M301" s="2">
        <f t="shared" si="36"/>
        <v>577.630577558215</v>
      </c>
      <c r="N301" s="38"/>
      <c r="O301" s="19"/>
      <c r="P301" s="11"/>
      <c r="Q301" s="11"/>
      <c r="V301" s="4"/>
    </row>
    <row r="302" spans="5:22" ht="12.75">
      <c r="E302" s="17">
        <f t="shared" si="39"/>
        <v>21.999999999999957</v>
      </c>
      <c r="F302" s="11">
        <f t="shared" si="35"/>
        <v>795.550776894823</v>
      </c>
      <c r="G302" s="2">
        <f t="shared" si="37"/>
        <v>713.4660160554662</v>
      </c>
      <c r="H302" s="2">
        <f t="shared" si="38"/>
        <v>1195.9587718568168</v>
      </c>
      <c r="J302" s="47">
        <f t="shared" si="32"/>
        <v>0.20163008847442954</v>
      </c>
      <c r="K302" s="50">
        <f t="shared" si="33"/>
        <v>1.0779995884975617</v>
      </c>
      <c r="L302" s="2">
        <f t="shared" si="34"/>
        <v>335.7534547404367</v>
      </c>
      <c r="M302" s="2">
        <f t="shared" si="36"/>
        <v>578.0492203524889</v>
      </c>
      <c r="N302" s="38"/>
      <c r="O302" s="19"/>
      <c r="P302" s="11"/>
      <c r="Q302" s="11"/>
      <c r="V302" s="4"/>
    </row>
    <row r="303" spans="5:22" ht="12.75">
      <c r="E303" s="1">
        <f t="shared" si="39"/>
        <v>22.08333333333329</v>
      </c>
      <c r="F303" s="11">
        <f t="shared" si="35"/>
        <v>796.1140542358836</v>
      </c>
      <c r="G303" s="2">
        <f t="shared" si="37"/>
        <v>714.3622317966158</v>
      </c>
      <c r="H303" s="2">
        <f t="shared" si="38"/>
        <v>1216.0519291046483</v>
      </c>
      <c r="J303" s="47">
        <f t="shared" si="32"/>
        <v>0.2014840611454814</v>
      </c>
      <c r="K303" s="50">
        <f t="shared" si="33"/>
        <v>1.0760958852718003</v>
      </c>
      <c r="L303" s="2">
        <f t="shared" si="34"/>
        <v>336.8295506257085</v>
      </c>
      <c r="M303" s="2">
        <f t="shared" si="36"/>
        <v>578.4683897396917</v>
      </c>
      <c r="N303" s="38"/>
      <c r="O303" s="19"/>
      <c r="P303" s="11"/>
      <c r="Q303" s="11"/>
      <c r="V303" s="4"/>
    </row>
    <row r="304" spans="5:22" ht="12.75">
      <c r="E304" s="17">
        <f t="shared" si="39"/>
        <v>22.16666666666662</v>
      </c>
      <c r="F304" s="11">
        <f t="shared" si="35"/>
        <v>796.6752219190399</v>
      </c>
      <c r="G304" s="2">
        <f t="shared" si="37"/>
        <v>715.2416082701762</v>
      </c>
      <c r="H304" s="2">
        <f t="shared" si="38"/>
        <v>1237.3057475393357</v>
      </c>
      <c r="J304" s="47">
        <f t="shared" si="32"/>
        <v>0.20133806189653455</v>
      </c>
      <c r="K304" s="50">
        <f t="shared" si="33"/>
        <v>1.0741930331025862</v>
      </c>
      <c r="L304" s="2">
        <f t="shared" si="34"/>
        <v>337.9037436588111</v>
      </c>
      <c r="M304" s="2">
        <f t="shared" si="36"/>
        <v>578.8880958943851</v>
      </c>
      <c r="N304" s="38"/>
      <c r="O304" s="19"/>
      <c r="P304" s="11"/>
      <c r="Q304" s="11"/>
      <c r="V304" s="4"/>
    </row>
    <row r="305" spans="5:22" ht="12.75">
      <c r="E305" s="1">
        <f t="shared" si="39"/>
        <v>22.249999999999954</v>
      </c>
      <c r="F305" s="11">
        <f t="shared" si="35"/>
        <v>797.2342956880628</v>
      </c>
      <c r="G305" s="2">
        <f t="shared" si="37"/>
        <v>716.1040088524659</v>
      </c>
      <c r="H305" s="2">
        <f t="shared" si="38"/>
        <v>1259.8073281265579</v>
      </c>
      <c r="J305" s="47">
        <f t="shared" si="32"/>
        <v>0.20119208752886086</v>
      </c>
      <c r="K305" s="50">
        <f t="shared" si="33"/>
        <v>1.0722910562848116</v>
      </c>
      <c r="L305" s="2">
        <f t="shared" si="34"/>
        <v>338.9760347150959</v>
      </c>
      <c r="M305" s="2">
        <f t="shared" si="36"/>
        <v>579.3083488409472</v>
      </c>
      <c r="N305" s="38"/>
      <c r="O305" s="19"/>
      <c r="P305" s="11"/>
      <c r="Q305" s="11"/>
      <c r="V305" s="4"/>
    </row>
    <row r="306" spans="5:22" ht="12.75">
      <c r="E306" s="17">
        <f t="shared" si="39"/>
        <v>22.333333333333286</v>
      </c>
      <c r="F306" s="11">
        <f t="shared" si="35"/>
        <v>797.7912911111409</v>
      </c>
      <c r="G306" s="2">
        <f t="shared" si="37"/>
        <v>716.9492946732344</v>
      </c>
      <c r="H306" s="2">
        <f t="shared" si="38"/>
        <v>1283.6515132473096</v>
      </c>
      <c r="J306" s="47">
        <f t="shared" si="32"/>
        <v>0.20104613491523435</v>
      </c>
      <c r="K306" s="50">
        <f t="shared" si="33"/>
        <v>1.0703899789018696</v>
      </c>
      <c r="L306" s="2">
        <f t="shared" si="34"/>
        <v>340.0464246939978</v>
      </c>
      <c r="M306" s="2">
        <f t="shared" si="36"/>
        <v>579.7291584545271</v>
      </c>
      <c r="N306" s="38"/>
      <c r="O306" s="19"/>
      <c r="P306" s="11"/>
      <c r="Q306" s="11"/>
      <c r="V306" s="4"/>
    </row>
    <row r="307" spans="5:22" ht="12.75">
      <c r="E307" s="1">
        <f t="shared" si="39"/>
        <v>22.416666666666618</v>
      </c>
      <c r="F307" s="11">
        <f t="shared" si="35"/>
        <v>798.3462235834826</v>
      </c>
      <c r="G307" s="2">
        <f t="shared" si="37"/>
        <v>717.7773252262821</v>
      </c>
      <c r="H307" s="2">
        <f t="shared" si="38"/>
        <v>1308.9416556160927</v>
      </c>
      <c r="J307" s="47">
        <f t="shared" si="32"/>
        <v>0.20090020099917788</v>
      </c>
      <c r="K307" s="50">
        <f t="shared" si="33"/>
        <v>1.0684898248296841</v>
      </c>
      <c r="L307" s="2">
        <f t="shared" si="34"/>
        <v>341.11491451882745</v>
      </c>
      <c r="M307" s="2">
        <f t="shared" si="36"/>
        <v>580.1505344620018</v>
      </c>
      <c r="N307" s="38"/>
      <c r="O307" s="19"/>
      <c r="P307" s="11"/>
      <c r="Q307" s="11"/>
      <c r="V307" s="4"/>
    </row>
    <row r="308" spans="5:22" ht="12.75">
      <c r="E308" s="17">
        <f t="shared" si="39"/>
        <v>22.49999999999995</v>
      </c>
      <c r="F308" s="11">
        <f t="shared" si="35"/>
        <v>798.8991083298683</v>
      </c>
      <c r="G308" s="2">
        <f t="shared" si="37"/>
        <v>718.5879590687988</v>
      </c>
      <c r="H308" s="2">
        <f t="shared" si="38"/>
        <v>1335.7904690228493</v>
      </c>
      <c r="J308" s="47">
        <f aca="true" t="shared" si="40" ref="J308:J371">$B$24*$B$23*$B$26*$B$22/($B$9*M307)</f>
        <v>0.20075428279421334</v>
      </c>
      <c r="K308" s="50">
        <f aca="true" t="shared" si="41" ref="K308:K371">$B$25*$B$22*(F308-L307)*(E308-E307)*60/($B$26*M307*$B$9*(1+J308/3))-((F308-F307)*(EXP(J308/10)-1))</f>
        <v>1.066590617740644</v>
      </c>
      <c r="L308" s="2">
        <f aca="true" t="shared" si="42" ref="L308:L371">IF(K308&gt;0,K308+L307,L307)</f>
        <v>342.1815051365681</v>
      </c>
      <c r="M308" s="2">
        <f t="shared" si="36"/>
        <v>580.5724864429345</v>
      </c>
      <c r="N308" s="38"/>
      <c r="O308" s="19"/>
      <c r="P308" s="11"/>
      <c r="Q308" s="11"/>
      <c r="V308" s="4"/>
    </row>
    <row r="309" spans="5:22" ht="12.75">
      <c r="E309" s="1">
        <f t="shared" si="39"/>
        <v>22.583333333333282</v>
      </c>
      <c r="F309" s="11">
        <f t="shared" si="35"/>
        <v>799.4499604071577</v>
      </c>
      <c r="G309" s="2">
        <f t="shared" si="37"/>
        <v>719.3810546147679</v>
      </c>
      <c r="H309" s="2">
        <f t="shared" si="38"/>
        <v>1364.3209699037373</v>
      </c>
      <c r="J309" s="47">
        <f t="shared" si="40"/>
        <v>0.2006083773831169</v>
      </c>
      <c r="K309" s="50">
        <f t="shared" si="41"/>
        <v>1.0646923811073385</v>
      </c>
      <c r="L309" s="2">
        <f t="shared" si="42"/>
        <v>343.24619751767545</v>
      </c>
      <c r="M309" s="2">
        <f t="shared" si="36"/>
        <v>580.995023830536</v>
      </c>
      <c r="N309" s="38"/>
      <c r="O309" s="19"/>
      <c r="P309" s="11"/>
      <c r="Q309" s="11"/>
      <c r="V309" s="4"/>
    </row>
    <row r="310" spans="5:22" ht="12.75">
      <c r="E310" s="17">
        <f t="shared" si="39"/>
        <v>22.666666666666615</v>
      </c>
      <c r="F310" s="11">
        <f t="shared" si="35"/>
        <v>799.9987947067498</v>
      </c>
      <c r="G310" s="2">
        <f t="shared" si="37"/>
        <v>720.1564710272273</v>
      </c>
      <c r="H310" s="2">
        <f t="shared" si="38"/>
        <v>1394.667519740051</v>
      </c>
      <c r="J310" s="47">
        <f t="shared" si="40"/>
        <v>0.20046248191717714</v>
      </c>
      <c r="K310" s="50">
        <f t="shared" si="41"/>
        <v>1.0627951382061849</v>
      </c>
      <c r="L310" s="2">
        <f t="shared" si="42"/>
        <v>344.30899265588164</v>
      </c>
      <c r="M310" s="2">
        <f t="shared" si="36"/>
        <v>581.4181559126254</v>
      </c>
      <c r="N310" s="38"/>
      <c r="O310" s="19"/>
      <c r="P310" s="11"/>
      <c r="Q310" s="11"/>
      <c r="V310" s="4"/>
    </row>
    <row r="311" spans="5:22" ht="12.75">
      <c r="E311" s="1">
        <f t="shared" si="39"/>
        <v>22.749999999999947</v>
      </c>
      <c r="F311" s="11">
        <f t="shared" si="35"/>
        <v>800.5456259569978</v>
      </c>
      <c r="G311" s="2">
        <f t="shared" si="37"/>
        <v>720.9140692134068</v>
      </c>
      <c r="H311" s="2">
        <f t="shared" si="38"/>
        <v>1426.9769793871747</v>
      </c>
      <c r="J311" s="47">
        <f t="shared" si="40"/>
        <v>0.20031659361545862</v>
      </c>
      <c r="K311" s="50">
        <f t="shared" si="41"/>
        <v>1.0608989121209278</v>
      </c>
      <c r="L311" s="2">
        <f t="shared" si="42"/>
        <v>345.3698915680026</v>
      </c>
      <c r="M311" s="2">
        <f t="shared" si="36"/>
        <v>581.8418918325954</v>
      </c>
      <c r="N311" s="38"/>
      <c r="O311" s="19"/>
      <c r="P311" s="11"/>
      <c r="Q311" s="11"/>
      <c r="V311" s="4"/>
    </row>
    <row r="312" spans="5:22" ht="12.75">
      <c r="E312" s="17">
        <f t="shared" si="39"/>
        <v>22.83333333333328</v>
      </c>
      <c r="F312" s="11">
        <f t="shared" si="35"/>
        <v>801.0904687255819</v>
      </c>
      <c r="G312" s="2">
        <f t="shared" si="37"/>
        <v>721.6537129257291</v>
      </c>
      <c r="H312" s="2">
        <f t="shared" si="38"/>
        <v>1461.409987658004</v>
      </c>
      <c r="J312" s="47">
        <f t="shared" si="40"/>
        <v>0.20017070976406806</v>
      </c>
      <c r="K312" s="50">
        <f t="shared" si="41"/>
        <v>1.0590037257459612</v>
      </c>
      <c r="L312" s="2">
        <f t="shared" si="42"/>
        <v>346.42889529374855</v>
      </c>
      <c r="M312" s="2">
        <f t="shared" si="36"/>
        <v>582.2662405903752</v>
      </c>
      <c r="N312" s="38"/>
      <c r="O312" s="19"/>
      <c r="P312" s="11"/>
      <c r="Q312" s="11"/>
      <c r="V312" s="4"/>
    </row>
    <row r="313" spans="5:22" ht="12.75">
      <c r="E313" s="1">
        <f t="shared" si="39"/>
        <v>22.91666666666661</v>
      </c>
      <c r="F313" s="11">
        <f t="shared" si="35"/>
        <v>801.633337421837</v>
      </c>
      <c r="G313" s="2">
        <f t="shared" si="37"/>
        <v>722.3752699703601</v>
      </c>
      <c r="H313" s="2">
        <f t="shared" si="38"/>
        <v>1498.1423778417557</v>
      </c>
      <c r="J313" s="47">
        <f t="shared" si="40"/>
        <v>0.20002482771542623</v>
      </c>
      <c r="K313" s="50">
        <f t="shared" si="41"/>
        <v>1.057109601789582</v>
      </c>
      <c r="L313" s="2">
        <f t="shared" si="42"/>
        <v>347.48600489553814</v>
      </c>
      <c r="M313" s="2">
        <f t="shared" si="36"/>
        <v>582.6912110433987</v>
      </c>
      <c r="N313" s="38"/>
      <c r="O313" s="19"/>
      <c r="P313" s="11"/>
      <c r="Q313" s="11"/>
      <c r="V313" s="4"/>
    </row>
    <row r="314" spans="5:22" ht="12.75">
      <c r="E314" s="17">
        <f t="shared" si="39"/>
        <v>22.999999999999943</v>
      </c>
      <c r="F314" s="11">
        <f t="shared" si="35"/>
        <v>802.1742462990394</v>
      </c>
      <c r="G314" s="2">
        <f t="shared" si="37"/>
        <v>723.0786135233817</v>
      </c>
      <c r="H314" s="2">
        <f t="shared" si="38"/>
        <v>1537.3667473444266</v>
      </c>
      <c r="J314" s="47">
        <f t="shared" si="40"/>
        <v>0.19987894488754226</v>
      </c>
      <c r="K314" s="50">
        <f t="shared" si="41"/>
        <v>1.0552165627770844</v>
      </c>
      <c r="L314" s="2">
        <f t="shared" si="42"/>
        <v>348.54122145831525</v>
      </c>
      <c r="M314" s="2">
        <f t="shared" si="36"/>
        <v>583.1168119075696</v>
      </c>
      <c r="N314" s="38"/>
      <c r="O314" s="19"/>
      <c r="P314" s="11"/>
      <c r="Q314" s="11"/>
      <c r="V314" s="4"/>
    </row>
    <row r="315" spans="5:22" ht="12.75">
      <c r="E315" s="1">
        <f t="shared" si="39"/>
        <v>23.083333333333275</v>
      </c>
      <c r="F315" s="11">
        <f t="shared" si="35"/>
        <v>802.7132094566525</v>
      </c>
      <c r="G315" s="2">
        <f t="shared" si="37"/>
        <v>723.7636235527293</v>
      </c>
      <c r="H315" s="2">
        <f t="shared" si="38"/>
        <v>1579.294197309082</v>
      </c>
      <c r="J315" s="47">
        <f t="shared" si="40"/>
        <v>0.1997330587632931</v>
      </c>
      <c r="K315" s="50">
        <f t="shared" si="41"/>
        <v>1.053324631053727</v>
      </c>
      <c r="L315" s="2">
        <f t="shared" si="42"/>
        <v>349.594546089369</v>
      </c>
      <c r="M315" s="2">
        <f t="shared" si="36"/>
        <v>583.5430517582311</v>
      </c>
      <c r="N315" s="38"/>
      <c r="O315" s="19"/>
      <c r="P315" s="11"/>
      <c r="Q315" s="11"/>
      <c r="V315" s="4"/>
    </row>
    <row r="316" spans="5:22" ht="12.75">
      <c r="E316" s="17">
        <f t="shared" si="39"/>
        <v>23.166666666666607</v>
      </c>
      <c r="F316" s="11">
        <f t="shared" si="35"/>
        <v>803.2502408425321</v>
      </c>
      <c r="G316" s="2">
        <f t="shared" si="37"/>
        <v>724.4301883417804</v>
      </c>
      <c r="H316" s="2">
        <f t="shared" si="38"/>
        <v>1624.1562609326534</v>
      </c>
      <c r="J316" s="47">
        <f t="shared" si="40"/>
        <v>0.19958716688970654</v>
      </c>
      <c r="K316" s="50">
        <f t="shared" si="41"/>
        <v>1.051433828787621</v>
      </c>
      <c r="L316" s="2">
        <f t="shared" si="42"/>
        <v>350.64597991815657</v>
      </c>
      <c r="M316" s="2">
        <f t="shared" si="36"/>
        <v>583.9699390311343</v>
      </c>
      <c r="N316" s="38"/>
      <c r="O316" s="19"/>
      <c r="P316" s="11"/>
      <c r="Q316" s="11"/>
      <c r="V316" s="4"/>
    </row>
    <row r="317" spans="5:22" ht="12.75">
      <c r="E317" s="1">
        <f t="shared" si="39"/>
        <v>23.24999999999994</v>
      </c>
      <c r="F317" s="11">
        <f t="shared" si="35"/>
        <v>803.7853542550918</v>
      </c>
      <c r="G317" s="2">
        <f t="shared" si="37"/>
        <v>725.0782061078904</v>
      </c>
      <c r="H317" s="2">
        <f t="shared" si="38"/>
        <v>1672.2070412637831</v>
      </c>
      <c r="J317" s="47">
        <f t="shared" si="40"/>
        <v>0.19944126687724803</v>
      </c>
      <c r="K317" s="50">
        <f t="shared" si="41"/>
        <v>1.0495441779724743</v>
      </c>
      <c r="L317" s="2">
        <f t="shared" si="42"/>
        <v>351.695524096129</v>
      </c>
      <c r="M317" s="2">
        <f t="shared" si="36"/>
        <v>584.3974820234079</v>
      </c>
      <c r="N317" s="38"/>
      <c r="O317" s="19"/>
      <c r="P317" s="11"/>
      <c r="Q317" s="11"/>
      <c r="V317" s="4"/>
    </row>
    <row r="318" spans="5:22" ht="12.75">
      <c r="E318" s="17">
        <f t="shared" si="39"/>
        <v>23.33333333333327</v>
      </c>
      <c r="F318" s="11">
        <f t="shared" si="35"/>
        <v>804.3185633454306</v>
      </c>
      <c r="G318" s="2">
        <f t="shared" si="37"/>
        <v>725.7075867062794</v>
      </c>
      <c r="H318" s="2">
        <f t="shared" si="38"/>
        <v>1723.7255815700435</v>
      </c>
      <c r="J318" s="47">
        <f t="shared" si="40"/>
        <v>0.19929535639911203</v>
      </c>
      <c r="K318" s="50">
        <f t="shared" si="41"/>
        <v>1.0476557004302387</v>
      </c>
      <c r="L318" s="2">
        <f t="shared" si="42"/>
        <v>352.7431797965593</v>
      </c>
      <c r="M318" s="2">
        <f t="shared" si="36"/>
        <v>584.8256888945282</v>
      </c>
      <c r="N318" s="38"/>
      <c r="O318" s="19"/>
      <c r="P318" s="11"/>
      <c r="Q318" s="11"/>
      <c r="V318" s="4"/>
    </row>
    <row r="319" spans="5:22" ht="12.75">
      <c r="E319" s="1">
        <f t="shared" si="39"/>
        <v>23.416666666666604</v>
      </c>
      <c r="F319" s="11">
        <f t="shared" si="35"/>
        <v>804.8498816194223</v>
      </c>
      <c r="G319" s="2">
        <f t="shared" si="37"/>
        <v>726.3182534065058</v>
      </c>
      <c r="H319" s="2">
        <f t="shared" si="38"/>
        <v>1779.0184939331868</v>
      </c>
      <c r="J319" s="47">
        <f t="shared" si="40"/>
        <v>0.19914943319051664</v>
      </c>
      <c r="K319" s="50">
        <f t="shared" si="41"/>
        <v>1.0457684178136564</v>
      </c>
      <c r="L319" s="2">
        <f t="shared" si="42"/>
        <v>353.7889482143729</v>
      </c>
      <c r="M319" s="2">
        <f t="shared" si="36"/>
        <v>585.2545676672909</v>
      </c>
      <c r="N319" s="38"/>
      <c r="O319" s="19"/>
      <c r="P319" s="11"/>
      <c r="Q319" s="11"/>
      <c r="V319" s="4"/>
    </row>
    <row r="320" spans="5:22" ht="12.75">
      <c r="E320" s="17">
        <f t="shared" si="39"/>
        <v>23.499999999999936</v>
      </c>
      <c r="F320" s="11">
        <f t="shared" si="35"/>
        <v>805.3793224397688</v>
      </c>
      <c r="G320" s="2">
        <f t="shared" si="37"/>
        <v>726.9101447253796</v>
      </c>
      <c r="H320" s="2">
        <f t="shared" si="38"/>
        <v>1838.4228746028484</v>
      </c>
      <c r="J320" s="47">
        <f t="shared" si="40"/>
        <v>0.1990034950480028</v>
      </c>
      <c r="K320" s="50">
        <f t="shared" si="41"/>
        <v>1.0438823516086808</v>
      </c>
      <c r="L320" s="2">
        <f t="shared" si="42"/>
        <v>354.83283056598157</v>
      </c>
      <c r="M320" s="2">
        <f t="shared" si="36"/>
        <v>585.684126228781</v>
      </c>
      <c r="N320" s="38"/>
      <c r="O320" s="19"/>
      <c r="P320" s="11"/>
      <c r="Q320" s="11"/>
      <c r="V320" s="4"/>
    </row>
    <row r="321" spans="5:22" ht="12.75">
      <c r="E321" s="1">
        <f t="shared" si="39"/>
        <v>23.583333333333268</v>
      </c>
      <c r="F321" s="11">
        <f t="shared" si="35"/>
        <v>805.9068990280156</v>
      </c>
      <c r="G321" s="2">
        <f t="shared" si="37"/>
        <v>727.4832162966445</v>
      </c>
      <c r="H321" s="2">
        <f t="shared" si="38"/>
        <v>1902.309537853439</v>
      </c>
      <c r="J321" s="47">
        <f t="shared" si="40"/>
        <v>0.19885753982873677</v>
      </c>
      <c r="K321" s="50">
        <f t="shared" si="41"/>
        <v>1.0419975231368572</v>
      </c>
      <c r="L321" s="2">
        <f t="shared" si="42"/>
        <v>355.8748280891184</v>
      </c>
      <c r="M321" s="2">
        <f t="shared" si="36"/>
        <v>586.1143723313452</v>
      </c>
      <c r="N321" s="38"/>
      <c r="O321" s="19"/>
      <c r="P321" s="11"/>
      <c r="Q321" s="11"/>
      <c r="V321" s="4"/>
    </row>
    <row r="322" spans="5:22" ht="12.75">
      <c r="E322" s="17">
        <f t="shared" si="39"/>
        <v>23.6666666666666</v>
      </c>
      <c r="F322" s="11">
        <f t="shared" si="35"/>
        <v>806.4326244665335</v>
      </c>
      <c r="G322" s="2">
        <f t="shared" si="37"/>
        <v>728.037442754207</v>
      </c>
      <c r="H322" s="2">
        <f t="shared" si="38"/>
        <v>1971.0866036920825</v>
      </c>
      <c r="J322" s="47">
        <f t="shared" si="40"/>
        <v>0.19871156544981736</v>
      </c>
      <c r="K322" s="50">
        <f t="shared" si="41"/>
        <v>1.0401139535575317</v>
      </c>
      <c r="L322" s="2">
        <f t="shared" si="42"/>
        <v>356.91494204267593</v>
      </c>
      <c r="M322" s="2">
        <f t="shared" si="36"/>
        <v>586.5453135935628</v>
      </c>
      <c r="N322" s="38"/>
      <c r="O322" s="19"/>
      <c r="P322" s="11"/>
      <c r="Q322" s="11"/>
      <c r="V322" s="4"/>
    </row>
    <row r="323" spans="5:22" ht="12.75">
      <c r="E323" s="1">
        <f t="shared" si="39"/>
        <v>23.749999999999932</v>
      </c>
      <c r="F323" s="11">
        <f t="shared" si="35"/>
        <v>806.9565117004656</v>
      </c>
      <c r="G323" s="2">
        <f t="shared" si="37"/>
        <v>728.5728196022267</v>
      </c>
      <c r="H323" s="2">
        <f t="shared" si="38"/>
        <v>2045.2034788122899</v>
      </c>
      <c r="J323" s="47">
        <f t="shared" si="40"/>
        <v>0.19856556988758614</v>
      </c>
      <c r="K323" s="50">
        <f t="shared" si="41"/>
        <v>1.0382316638700166</v>
      </c>
      <c r="L323" s="2">
        <f t="shared" si="42"/>
        <v>357.95317370654595</v>
      </c>
      <c r="M323" s="2">
        <f t="shared" si="36"/>
        <v>586.9769575012177</v>
      </c>
      <c r="N323" s="38"/>
      <c r="O323" s="19"/>
      <c r="P323" s="11"/>
      <c r="Q323" s="11"/>
      <c r="V323" s="4"/>
    </row>
    <row r="324" spans="5:22" ht="12.75">
      <c r="E324" s="17">
        <f t="shared" si="39"/>
        <v>23.833333333333265</v>
      </c>
      <c r="F324" s="11">
        <f t="shared" si="35"/>
        <v>807.4785735396384</v>
      </c>
      <c r="G324" s="2">
        <f t="shared" si="37"/>
        <v>729.0893650421665</v>
      </c>
      <c r="H324" s="2">
        <f t="shared" si="38"/>
        <v>2125.155274739394</v>
      </c>
      <c r="J324" s="47">
        <f t="shared" si="40"/>
        <v>0.19841955117694224</v>
      </c>
      <c r="K324" s="50">
        <f t="shared" si="41"/>
        <v>1.036350674915684</v>
      </c>
      <c r="L324" s="2">
        <f t="shared" si="42"/>
        <v>358.98952438146165</v>
      </c>
      <c r="M324" s="2">
        <f t="shared" si="36"/>
        <v>587.4093114082699</v>
      </c>
      <c r="N324" s="38"/>
      <c r="O324" s="19"/>
      <c r="P324" s="11"/>
      <c r="Q324" s="11"/>
      <c r="V324" s="4"/>
    </row>
    <row r="325" spans="5:22" ht="12.75">
      <c r="E325" s="1">
        <f t="shared" si="39"/>
        <v>23.916666666666597</v>
      </c>
      <c r="F325" s="11">
        <f t="shared" si="35"/>
        <v>807.9988226604435</v>
      </c>
      <c r="G325" s="2">
        <f t="shared" si="37"/>
        <v>729.5871217240921</v>
      </c>
      <c r="H325" s="2">
        <f t="shared" si="38"/>
        <v>2211.4877122416</v>
      </c>
      <c r="J325" s="47">
        <f t="shared" si="40"/>
        <v>0.19827350741066074</v>
      </c>
      <c r="K325" s="50">
        <f t="shared" si="41"/>
        <v>1.0344710073798842</v>
      </c>
      <c r="L325" s="2">
        <f t="shared" si="42"/>
        <v>360.0239953888415</v>
      </c>
      <c r="M325" s="2">
        <f t="shared" si="36"/>
        <v>587.8423825378269</v>
      </c>
      <c r="N325" s="38"/>
      <c r="O325" s="19"/>
      <c r="P325" s="11"/>
      <c r="Q325" s="11"/>
      <c r="V325" s="4"/>
    </row>
    <row r="326" spans="5:22" ht="12.75">
      <c r="E326" s="17">
        <f t="shared" si="39"/>
        <v>23.99999999999993</v>
      </c>
      <c r="F326" s="11">
        <f t="shared" si="35"/>
        <v>808.5172716076816</v>
      </c>
      <c r="G326" s="2">
        <f t="shared" si="37"/>
        <v>730.0661583872946</v>
      </c>
      <c r="H326" s="2">
        <f t="shared" si="38"/>
        <v>2304.8025668647633</v>
      </c>
      <c r="J326" s="47">
        <f t="shared" si="40"/>
        <v>0.19812743673871488</v>
      </c>
      <c r="K326" s="50">
        <f t="shared" si="41"/>
        <v>1.0325926817939315</v>
      </c>
      <c r="L326" s="2">
        <f t="shared" si="42"/>
        <v>361.0565880706354</v>
      </c>
      <c r="M326" s="2">
        <f t="shared" si="36"/>
        <v>588.2761779831146</v>
      </c>
      <c r="N326" s="38"/>
      <c r="O326" s="19"/>
      <c r="P326" s="11"/>
      <c r="Q326" s="11"/>
      <c r="V326" s="4"/>
    </row>
    <row r="327" spans="5:22" ht="12.75">
      <c r="E327" s="1">
        <f t="shared" si="39"/>
        <v>24.08333333333326</v>
      </c>
      <c r="F327" s="11">
        <f t="shared" si="35"/>
        <v>809.0339327963802</v>
      </c>
      <c r="G327" s="2">
        <f t="shared" si="37"/>
        <v>730.5265713538639</v>
      </c>
      <c r="H327" s="2">
        <f t="shared" si="38"/>
        <v>2405.763716981803</v>
      </c>
      <c r="J327" s="47">
        <f t="shared" si="40"/>
        <v>0.1979813373676024</v>
      </c>
      <c r="K327" s="50">
        <f t="shared" si="41"/>
        <v>1.0307157185368256</v>
      </c>
      <c r="L327" s="2">
        <f t="shared" si="42"/>
        <v>362.08730378917227</v>
      </c>
      <c r="M327" s="2">
        <f t="shared" si="36"/>
        <v>588.7107047084487</v>
      </c>
      <c r="N327" s="38"/>
      <c r="O327" s="19"/>
      <c r="P327" s="11"/>
      <c r="Q327" s="11"/>
      <c r="V327" s="4"/>
    </row>
    <row r="328" spans="5:22" ht="12.75">
      <c r="E328" s="17">
        <f t="shared" si="39"/>
        <v>24.166666666666593</v>
      </c>
      <c r="F328" s="11">
        <f t="shared" si="35"/>
        <v>809.5488185135758</v>
      </c>
      <c r="G328" s="2">
        <f t="shared" si="37"/>
        <v>730.9684858383364</v>
      </c>
      <c r="H328" s="2">
        <f t="shared" si="38"/>
        <v>2515.103863132065</v>
      </c>
      <c r="J328" s="47">
        <f t="shared" si="40"/>
        <v>0.19783520755967537</v>
      </c>
      <c r="K328" s="50">
        <f t="shared" si="41"/>
        <v>1.0288401378370708</v>
      </c>
      <c r="L328" s="2">
        <f t="shared" si="42"/>
        <v>363.1161439270093</v>
      </c>
      <c r="M328" s="2">
        <f t="shared" si="36"/>
        <v>589.1459695502042</v>
      </c>
      <c r="N328" s="38"/>
      <c r="O328" s="19"/>
      <c r="P328" s="11"/>
      <c r="Q328" s="11"/>
      <c r="V328" s="4"/>
    </row>
    <row r="329" spans="5:22" ht="12.75">
      <c r="E329" s="1">
        <f t="shared" si="39"/>
        <v>24.249999999999925</v>
      </c>
      <c r="F329" s="11">
        <f t="shared" si="35"/>
        <v>810.0619409200682</v>
      </c>
      <c r="G329" s="2">
        <f t="shared" si="37"/>
        <v>731.3920570371461</v>
      </c>
      <c r="H329" s="2">
        <f t="shared" si="38"/>
        <v>2633.6319957798933</v>
      </c>
      <c r="J329" s="47">
        <f t="shared" si="40"/>
        <v>0.19768904563247447</v>
      </c>
      <c r="K329" s="50">
        <f t="shared" si="41"/>
        <v>1.026965959774285</v>
      </c>
      <c r="L329" s="2">
        <f t="shared" si="42"/>
        <v>364.1431098867836</v>
      </c>
      <c r="M329" s="2">
        <f t="shared" si="36"/>
        <v>589.5819792177857</v>
      </c>
      <c r="N329" s="38"/>
      <c r="O329" s="19"/>
      <c r="P329" s="11"/>
      <c r="Q329" s="11"/>
      <c r="V329" s="4"/>
    </row>
    <row r="330" spans="5:22" ht="12.75">
      <c r="E330" s="17">
        <f t="shared" si="39"/>
        <v>24.333333333333258</v>
      </c>
      <c r="F330" s="11">
        <f t="shared" si="35"/>
        <v>810.5733120521429</v>
      </c>
      <c r="G330" s="2">
        <f t="shared" si="37"/>
        <v>731.7974709634161</v>
      </c>
      <c r="H330" s="2">
        <f t="shared" si="38"/>
        <v>2762.2416980736953</v>
      </c>
      <c r="J330" s="47">
        <f t="shared" si="40"/>
        <v>0.19754284995806617</v>
      </c>
      <c r="K330" s="50">
        <f t="shared" si="41"/>
        <v>1.0250932042808312</v>
      </c>
      <c r="L330" s="2">
        <f t="shared" si="42"/>
        <v>365.1682030910644</v>
      </c>
      <c r="M330" s="2">
        <f t="shared" si="36"/>
        <v>590.0187402945963</v>
      </c>
      <c r="N330" s="38"/>
      <c r="O330" s="19"/>
      <c r="P330" s="11"/>
      <c r="Q330" s="11"/>
      <c r="V330" s="4"/>
    </row>
    <row r="331" spans="5:22" ht="12.75">
      <c r="E331" s="1">
        <f t="shared" si="39"/>
        <v>24.41666666666659</v>
      </c>
      <c r="F331" s="11">
        <f t="shared" si="35"/>
        <v>811.0829438232661</v>
      </c>
      <c r="G331" s="2">
        <f t="shared" si="37"/>
        <v>732.1849449957406</v>
      </c>
      <c r="H331" s="2">
        <f t="shared" si="38"/>
        <v>2901.9203808865564</v>
      </c>
      <c r="J331" s="47">
        <f t="shared" si="40"/>
        <v>0.19739661896238483</v>
      </c>
      <c r="K331" s="50">
        <f t="shared" si="41"/>
        <v>1.0232218911433137</v>
      </c>
      <c r="L331" s="2">
        <f t="shared" si="42"/>
        <v>366.1914249822077</v>
      </c>
      <c r="M331" s="2">
        <f t="shared" si="36"/>
        <v>590.4562592390065</v>
      </c>
      <c r="N331" s="38"/>
      <c r="O331" s="19"/>
      <c r="P331" s="11"/>
      <c r="Q331" s="11"/>
      <c r="V331" s="4"/>
    </row>
    <row r="332" spans="5:22" ht="12.75">
      <c r="E332" s="17">
        <f t="shared" si="39"/>
        <v>24.499999999999922</v>
      </c>
      <c r="F332" s="11">
        <f t="shared" si="35"/>
        <v>811.5908480257491</v>
      </c>
      <c r="G332" s="2">
        <f t="shared" si="37"/>
        <v>732.5547281140125</v>
      </c>
      <c r="H332" s="2">
        <f t="shared" si="38"/>
        <v>3053.7595595287894</v>
      </c>
      <c r="J332" s="47">
        <f t="shared" si="40"/>
        <v>0.19725035112457776</v>
      </c>
      <c r="K332" s="50">
        <f t="shared" si="41"/>
        <v>1.0213520400040534</v>
      </c>
      <c r="L332" s="2">
        <f t="shared" si="42"/>
        <v>367.21277702221175</v>
      </c>
      <c r="M332" s="2">
        <f t="shared" si="36"/>
        <v>590.8945423853206</v>
      </c>
      <c r="N332" s="38"/>
      <c r="O332" s="19"/>
      <c r="P332" s="11"/>
      <c r="Q332" s="11"/>
      <c r="V332" s="4"/>
    </row>
    <row r="333" spans="5:22" ht="12.75">
      <c r="E333" s="1">
        <f t="shared" si="39"/>
        <v>24.583333333333254</v>
      </c>
      <c r="F333" s="11">
        <f t="shared" si="35"/>
        <v>812.0970363323866</v>
      </c>
      <c r="G333" s="2">
        <f t="shared" si="37"/>
        <v>732.9071008010101</v>
      </c>
      <c r="H333" s="2">
        <f t="shared" si="38"/>
        <v>3218.9662952250624</v>
      </c>
      <c r="J333" s="47">
        <f t="shared" si="40"/>
        <v>0.19710404497635461</v>
      </c>
      <c r="K333" s="50">
        <f t="shared" si="41"/>
        <v>1.0194836703624566</v>
      </c>
      <c r="L333" s="2">
        <f t="shared" si="42"/>
        <v>368.2322606925742</v>
      </c>
      <c r="M333" s="2">
        <f t="shared" si="36"/>
        <v>591.333595944745</v>
      </c>
      <c r="N333" s="38"/>
      <c r="O333" s="19"/>
      <c r="P333" s="11"/>
      <c r="Q333" s="11"/>
      <c r="V333" s="4"/>
    </row>
    <row r="334" spans="5:22" ht="12.75">
      <c r="E334" s="17">
        <f t="shared" si="39"/>
        <v>24.666666666666586</v>
      </c>
      <c r="F334" s="11">
        <f t="shared" si="35"/>
        <v>812.6015202980656</v>
      </c>
      <c r="G334" s="2">
        <f t="shared" si="37"/>
        <v>733.2423745952282</v>
      </c>
      <c r="H334" s="2">
        <f t="shared" si="38"/>
        <v>3398.8759399508804</v>
      </c>
      <c r="J334" s="47">
        <f t="shared" si="40"/>
        <v>0.19695769910134048</v>
      </c>
      <c r="K334" s="50">
        <f t="shared" si="41"/>
        <v>1.017616801576359</v>
      </c>
      <c r="L334" s="2">
        <f t="shared" si="42"/>
        <v>369.24987749415055</v>
      </c>
      <c r="M334" s="2">
        <f t="shared" si="36"/>
        <v>591.7734260063515</v>
      </c>
      <c r="N334" s="38"/>
      <c r="O334" s="19"/>
      <c r="P334" s="11"/>
      <c r="Q334" s="11"/>
      <c r="V334" s="4"/>
    </row>
    <row r="335" spans="5:22" ht="12.75">
      <c r="E335" s="1">
        <f t="shared" si="39"/>
        <v>24.74999999999992</v>
      </c>
      <c r="F335" s="11">
        <f t="shared" si="35"/>
        <v>813.1043113613482</v>
      </c>
      <c r="G335" s="2">
        <f t="shared" si="37"/>
        <v>733.5608912881323</v>
      </c>
      <c r="H335" s="2">
        <f t="shared" si="38"/>
        <v>3594.9663407521375</v>
      </c>
      <c r="J335" s="47">
        <f t="shared" si="40"/>
        <v>0.19681131213443281</v>
      </c>
      <c r="K335" s="50">
        <f t="shared" si="41"/>
        <v>1.0157514528632927</v>
      </c>
      <c r="L335" s="2">
        <f t="shared" si="42"/>
        <v>370.26562894701385</v>
      </c>
      <c r="M335" s="2">
        <f t="shared" si="36"/>
        <v>592.2140385380446</v>
      </c>
      <c r="N335" s="38"/>
      <c r="O335" s="19"/>
      <c r="P335" s="11"/>
      <c r="Q335" s="11"/>
      <c r="V335" s="4"/>
    </row>
    <row r="336" spans="5:22" ht="12.75">
      <c r="E336" s="17">
        <f t="shared" si="39"/>
        <v>24.83333333333325</v>
      </c>
      <c r="F336" s="11">
        <f t="shared" si="35"/>
        <v>813.6054208460284</v>
      </c>
      <c r="G336" s="2">
        <f t="shared" si="37"/>
        <v>733.8630217673531</v>
      </c>
      <c r="H336" s="2">
        <f t="shared" si="38"/>
        <v>3808.8736794878055</v>
      </c>
      <c r="J336" s="47">
        <f t="shared" si="40"/>
        <v>0.1966648827611618</v>
      </c>
      <c r="K336" s="50">
        <f t="shared" si="41"/>
        <v>1.0138876433016766</v>
      </c>
      <c r="L336" s="2">
        <f t="shared" si="42"/>
        <v>371.27951659031555</v>
      </c>
      <c r="M336" s="2">
        <f t="shared" si="36"/>
        <v>592.6554393875225</v>
      </c>
      <c r="N336" s="38"/>
      <c r="O336" s="19"/>
      <c r="P336" s="11"/>
      <c r="Q336" s="11"/>
      <c r="V336" s="4"/>
    </row>
    <row r="337" spans="5:22" ht="12.75">
      <c r="E337" s="1">
        <f t="shared" si="39"/>
        <v>24.916666666666583</v>
      </c>
      <c r="F337" s="11">
        <f t="shared" si="35"/>
        <v>814.1048599626611</v>
      </c>
      <c r="G337" s="2">
        <f t="shared" si="37"/>
        <v>734.1491645160056</v>
      </c>
      <c r="H337" s="2">
        <f t="shared" si="38"/>
        <v>4042.410146328378</v>
      </c>
      <c r="J337" s="47">
        <f t="shared" si="40"/>
        <v>0.19651840971705553</v>
      </c>
      <c r="K337" s="50">
        <f t="shared" si="41"/>
        <v>1.0120253918320063</v>
      </c>
      <c r="L337" s="2">
        <f t="shared" si="42"/>
        <v>372.2915419821476</v>
      </c>
      <c r="M337" s="2">
        <f t="shared" si="36"/>
        <v>593.0976342832406</v>
      </c>
      <c r="N337" s="38"/>
      <c r="O337" s="19"/>
      <c r="P337" s="11"/>
      <c r="Q337" s="11"/>
      <c r="V337" s="4"/>
    </row>
    <row r="338" spans="5:22" ht="12.75">
      <c r="E338" s="17">
        <f t="shared" si="39"/>
        <v>24.999999999999915</v>
      </c>
      <c r="F338" s="11">
        <f t="shared" si="35"/>
        <v>814.6026398100681</v>
      </c>
      <c r="G338" s="2">
        <f t="shared" si="37"/>
        <v>734.4197437869573</v>
      </c>
      <c r="H338" s="2">
        <f t="shared" si="38"/>
        <v>4297.583670641848</v>
      </c>
      <c r="J338" s="47">
        <f t="shared" si="40"/>
        <v>0.1963718917870076</v>
      </c>
      <c r="K338" s="50">
        <f t="shared" si="41"/>
        <v>1.0101647172578985</v>
      </c>
      <c r="L338" s="2">
        <f t="shared" si="42"/>
        <v>373.3017066994055</v>
      </c>
      <c r="M338" s="2">
        <f t="shared" si="36"/>
        <v>593.5406288353714</v>
      </c>
      <c r="N338" s="38"/>
      <c r="O338" s="19"/>
      <c r="P338" s="11"/>
      <c r="Q338" s="11"/>
      <c r="V338" s="4"/>
    </row>
    <row r="339" spans="5:22" ht="12.75">
      <c r="E339" s="1">
        <f t="shared" si="39"/>
        <v>25.083333333333247</v>
      </c>
      <c r="F339" s="11">
        <f t="shared" si="35"/>
        <v>815.0987713768178</v>
      </c>
      <c r="G339" s="2">
        <f t="shared" si="37"/>
        <v>734.6752074790996</v>
      </c>
      <c r="H339" s="2">
        <f t="shared" si="38"/>
        <v>4576.619961476284</v>
      </c>
      <c r="J339" s="47">
        <f t="shared" si="40"/>
        <v>0.19622532780464977</v>
      </c>
      <c r="K339" s="50">
        <f t="shared" si="41"/>
        <v>1.0083056382471867</v>
      </c>
      <c r="L339" s="2">
        <f t="shared" si="42"/>
        <v>374.31001233765267</v>
      </c>
      <c r="M339" s="2">
        <f t="shared" si="36"/>
        <v>593.9844285367643</v>
      </c>
      <c r="N339" s="38"/>
      <c r="O339" s="19"/>
      <c r="P339" s="11"/>
      <c r="Q339" s="11"/>
      <c r="V339" s="4"/>
    </row>
    <row r="340" spans="5:22" ht="12.75">
      <c r="E340" s="17">
        <f t="shared" si="39"/>
        <v>25.16666666666658</v>
      </c>
      <c r="F340" s="11">
        <f t="shared" si="35"/>
        <v>815.5932655426798</v>
      </c>
      <c r="G340" s="2">
        <f t="shared" si="37"/>
        <v>734.9160247501544</v>
      </c>
      <c r="H340" s="2">
        <f t="shared" si="38"/>
        <v>4881.987142131239</v>
      </c>
      <c r="J340" s="47">
        <f t="shared" si="40"/>
        <v>0.1960787166517279</v>
      </c>
      <c r="K340" s="50">
        <f t="shared" si="41"/>
        <v>1.0064481733328996</v>
      </c>
      <c r="L340" s="2">
        <f t="shared" si="42"/>
        <v>375.31646051098556</v>
      </c>
      <c r="M340" s="2">
        <f t="shared" si="36"/>
        <v>594.4290387639036</v>
      </c>
      <c r="N340" s="38"/>
      <c r="O340" s="19"/>
      <c r="P340" s="11"/>
      <c r="Q340" s="11"/>
      <c r="V340" s="4"/>
    </row>
    <row r="341" spans="5:22" ht="12.75">
      <c r="E341" s="1">
        <f t="shared" si="39"/>
        <v>25.24999999999991</v>
      </c>
      <c r="F341" s="11">
        <f t="shared" si="35"/>
        <v>816.0861330800578</v>
      </c>
      <c r="G341" s="2">
        <f t="shared" si="37"/>
        <v>735.1426834069198</v>
      </c>
      <c r="H341" s="2">
        <f t="shared" si="38"/>
        <v>4846.55970167407</v>
      </c>
      <c r="J341" s="47">
        <f t="shared" si="40"/>
        <v>0.1959320572574813</v>
      </c>
      <c r="K341" s="50">
        <f t="shared" si="41"/>
        <v>1.0045923409141853</v>
      </c>
      <c r="L341" s="2">
        <f t="shared" si="42"/>
        <v>376.32105285189976</v>
      </c>
      <c r="M341" s="2">
        <f t="shared" si="36"/>
        <v>594.8744647778642</v>
      </c>
      <c r="N341" s="38"/>
      <c r="O341" s="19"/>
      <c r="P341" s="11"/>
      <c r="Q341" s="11"/>
      <c r="V341" s="4"/>
    </row>
    <row r="342" spans="5:22" ht="12.75">
      <c r="E342" s="17">
        <f t="shared" si="39"/>
        <v>25.333333333333243</v>
      </c>
      <c r="F342" s="11">
        <f t="shared" si="35"/>
        <v>816.577384655397</v>
      </c>
      <c r="G342" s="2">
        <f t="shared" si="37"/>
        <v>735.3719424265985</v>
      </c>
      <c r="H342" s="2">
        <f t="shared" si="38"/>
        <v>4620.991461274702</v>
      </c>
      <c r="J342" s="47">
        <f t="shared" si="40"/>
        <v>0.19578534859802674</v>
      </c>
      <c r="K342" s="50">
        <f t="shared" si="41"/>
        <v>1.0027381592572522</v>
      </c>
      <c r="L342" s="2">
        <f t="shared" si="42"/>
        <v>377.323791011157</v>
      </c>
      <c r="M342" s="2">
        <f t="shared" si="36"/>
        <v>595.3207117252662</v>
      </c>
      <c r="N342" s="38"/>
      <c r="O342" s="19"/>
      <c r="P342" s="11"/>
      <c r="Q342" s="11"/>
      <c r="V342" s="4"/>
    </row>
    <row r="343" spans="5:22" ht="12.75">
      <c r="E343" s="1">
        <f t="shared" si="39"/>
        <v>25.416666666666575</v>
      </c>
      <c r="F343" s="11">
        <f t="shared" si="35"/>
        <v>817.0670308305691</v>
      </c>
      <c r="G343" s="2">
        <f t="shared" si="37"/>
        <v>735.6133713782879</v>
      </c>
      <c r="H343" s="2">
        <f t="shared" si="38"/>
        <v>4407.684908452663</v>
      </c>
      <c r="J343" s="47">
        <f t="shared" si="40"/>
        <v>0.19563858969574582</v>
      </c>
      <c r="K343" s="50">
        <f t="shared" si="41"/>
        <v>1.0008856464962008</v>
      </c>
      <c r="L343" s="2">
        <f t="shared" si="42"/>
        <v>378.32467665765324</v>
      </c>
      <c r="M343" s="2">
        <f t="shared" si="36"/>
        <v>595.7677846392282</v>
      </c>
      <c r="N343" s="38"/>
      <c r="O343" s="19"/>
      <c r="P343" s="11"/>
      <c r="Q343" s="11"/>
      <c r="V343" s="4"/>
    </row>
    <row r="344" spans="5:22" ht="12.75">
      <c r="E344" s="17">
        <f t="shared" si="39"/>
        <v>25.499999999999908</v>
      </c>
      <c r="F344" s="11">
        <f t="shared" si="35"/>
        <v>817.5550820642347</v>
      </c>
      <c r="G344" s="2">
        <f t="shared" si="37"/>
        <v>735.867472389472</v>
      </c>
      <c r="H344" s="2">
        <f t="shared" si="38"/>
        <v>4206.037716113871</v>
      </c>
      <c r="J344" s="47">
        <f t="shared" si="40"/>
        <v>0.19549177961867584</v>
      </c>
      <c r="K344" s="50">
        <f t="shared" si="41"/>
        <v>0.999034820633845</v>
      </c>
      <c r="L344" s="2">
        <f t="shared" si="42"/>
        <v>379.32371147828707</v>
      </c>
      <c r="M344" s="2">
        <f t="shared" si="36"/>
        <v>596.2156884403183</v>
      </c>
      <c r="N344" s="38"/>
      <c r="O344" s="19"/>
      <c r="P344" s="11"/>
      <c r="Q344" s="11"/>
      <c r="V344" s="4"/>
    </row>
    <row r="345" spans="5:22" ht="12.75">
      <c r="E345" s="1">
        <f t="shared" si="39"/>
        <v>25.58333333333324</v>
      </c>
      <c r="F345" s="11">
        <f t="shared" si="35"/>
        <v>818.0415487131843</v>
      </c>
      <c r="G345" s="2">
        <f t="shared" si="37"/>
        <v>736.1347499102955</v>
      </c>
      <c r="H345" s="2">
        <f t="shared" si="38"/>
        <v>4015.470872256101</v>
      </c>
      <c r="J345" s="47">
        <f t="shared" si="40"/>
        <v>0.195344917479905</v>
      </c>
      <c r="K345" s="50">
        <f t="shared" si="41"/>
        <v>0.9971856995424734</v>
      </c>
      <c r="L345" s="2">
        <f t="shared" si="42"/>
        <v>380.3208971778295</v>
      </c>
      <c r="M345" s="2">
        <f t="shared" si="36"/>
        <v>596.6644279375029</v>
      </c>
      <c r="N345" s="38"/>
      <c r="O345" s="19"/>
      <c r="P345" s="11"/>
      <c r="Q345" s="11"/>
      <c r="V345" s="4"/>
    </row>
    <row r="346" spans="5:22" ht="12.75">
      <c r="E346" s="17">
        <f t="shared" si="39"/>
        <v>25.666666666666572</v>
      </c>
      <c r="F346" s="11">
        <f t="shared" si="35"/>
        <v>818.5264410336567</v>
      </c>
      <c r="G346" s="2">
        <f t="shared" si="37"/>
        <v>736.4157085144697</v>
      </c>
      <c r="H346" s="2">
        <f t="shared" si="38"/>
        <v>3835.4281964933366</v>
      </c>
      <c r="J346" s="47">
        <f t="shared" si="40"/>
        <v>0.19519800243697125</v>
      </c>
      <c r="K346" s="50">
        <f t="shared" si="41"/>
        <v>0.9953383009645894</v>
      </c>
      <c r="L346" s="2">
        <f t="shared" si="42"/>
        <v>381.3162354787941</v>
      </c>
      <c r="M346" s="2">
        <f t="shared" si="36"/>
        <v>597.1140078290939</v>
      </c>
      <c r="N346" s="38"/>
      <c r="O346" s="19"/>
      <c r="P346" s="11"/>
      <c r="Q346" s="11"/>
      <c r="V346" s="4"/>
    </row>
    <row r="347" spans="5:22" ht="12.75">
      <c r="E347" s="1">
        <f t="shared" si="39"/>
        <v>25.749999999999904</v>
      </c>
      <c r="F347" s="11">
        <f t="shared" si="35"/>
        <v>819.0097691826361</v>
      </c>
      <c r="G347" s="2">
        <f t="shared" si="37"/>
        <v>736.7108505216619</v>
      </c>
      <c r="H347" s="2">
        <f t="shared" si="38"/>
        <v>3665.3758411127706</v>
      </c>
      <c r="J347" s="47">
        <f t="shared" si="40"/>
        <v>0.19505103369126478</v>
      </c>
      <c r="K347" s="50">
        <f t="shared" si="41"/>
        <v>0.9934926425136212</v>
      </c>
      <c r="L347" s="2">
        <f t="shared" si="42"/>
        <v>382.3097281213077</v>
      </c>
      <c r="M347" s="2">
        <f t="shared" si="36"/>
        <v>597.5644327036948</v>
      </c>
      <c r="N347" s="38"/>
      <c r="O347" s="19"/>
      <c r="P347" s="11"/>
      <c r="Q347" s="11"/>
      <c r="V347" s="4"/>
    </row>
    <row r="348" spans="5:22" ht="12.75">
      <c r="E348" s="17">
        <f t="shared" si="39"/>
        <v>25.833333333333236</v>
      </c>
      <c r="F348" s="11">
        <f t="shared" si="35"/>
        <v>819.4915432191293</v>
      </c>
      <c r="G348" s="2">
        <f t="shared" si="37"/>
        <v>737.0206734539705</v>
      </c>
      <c r="H348" s="2">
        <f t="shared" si="38"/>
        <v>3504.8017790265735</v>
      </c>
      <c r="J348" s="47">
        <f t="shared" si="40"/>
        <v>0.1949040104874344</v>
      </c>
      <c r="K348" s="50">
        <f t="shared" si="41"/>
        <v>0.9916487416745379</v>
      </c>
      <c r="L348" s="2">
        <f t="shared" si="42"/>
        <v>383.30137686298224</v>
      </c>
      <c r="M348" s="2">
        <f t="shared" si="36"/>
        <v>598.0157070411426</v>
      </c>
      <c r="N348" s="38"/>
      <c r="O348" s="19"/>
      <c r="P348" s="11"/>
      <c r="Q348" s="11"/>
      <c r="V348" s="4"/>
    </row>
    <row r="349" spans="5:22" ht="12.75">
      <c r="E349" s="1">
        <f t="shared" si="39"/>
        <v>25.91666666666657</v>
      </c>
      <c r="F349" s="11">
        <f t="shared" si="35"/>
        <v>819.9717731054218</v>
      </c>
      <c r="G349" s="2">
        <f t="shared" si="37"/>
        <v>737.3456673431899</v>
      </c>
      <c r="H349" s="2">
        <f t="shared" si="38"/>
        <v>3353.2152807969333</v>
      </c>
      <c r="J349" s="47">
        <f t="shared" si="40"/>
        <v>0.19475693211279801</v>
      </c>
      <c r="K349" s="50">
        <f t="shared" si="41"/>
        <v>0.9898066158045113</v>
      </c>
      <c r="L349" s="2">
        <f t="shared" si="42"/>
        <v>384.29118347878676</v>
      </c>
      <c r="M349" s="2">
        <f t="shared" si="36"/>
        <v>598.4678352134491</v>
      </c>
      <c r="N349" s="38"/>
      <c r="O349" s="19"/>
      <c r="P349" s="11"/>
      <c r="Q349" s="11"/>
      <c r="V349" s="4"/>
    </row>
    <row r="350" spans="5:22" ht="12.75">
      <c r="E350" s="17">
        <f t="shared" si="39"/>
        <v>25.9999999999999</v>
      </c>
      <c r="F350" s="11">
        <f t="shared" si="35"/>
        <v>820.4504687083131</v>
      </c>
      <c r="G350" s="2">
        <f t="shared" si="37"/>
        <v>737.6863119097198</v>
      </c>
      <c r="H350" s="2">
        <f t="shared" si="38"/>
        <v>3210.146382730842</v>
      </c>
      <c r="J350" s="47">
        <f t="shared" si="40"/>
        <v>0.19460979789675653</v>
      </c>
      <c r="K350" s="50">
        <f t="shared" si="41"/>
        <v>0.9879662821334946</v>
      </c>
      <c r="L350" s="2">
        <f t="shared" si="42"/>
        <v>385.27914976092023</v>
      </c>
      <c r="M350" s="2">
        <f t="shared" si="36"/>
        <v>598.9208214857405</v>
      </c>
      <c r="N350" s="38"/>
      <c r="O350" s="19"/>
      <c r="P350" s="11"/>
      <c r="Q350" s="11"/>
      <c r="V350" s="4"/>
    </row>
    <row r="351" spans="5:22" ht="12.75">
      <c r="E351" s="1">
        <f t="shared" si="39"/>
        <v>26.083333333333233</v>
      </c>
      <c r="F351" s="11">
        <f t="shared" si="35"/>
        <v>820.9276398003336</v>
      </c>
      <c r="G351" s="2">
        <f t="shared" si="37"/>
        <v>738.0430736380561</v>
      </c>
      <c r="H351" s="2">
        <f t="shared" si="38"/>
        <v>3075.145347865262</v>
      </c>
      <c r="J351" s="47">
        <f t="shared" si="40"/>
        <v>0.19446260721021147</v>
      </c>
      <c r="K351" s="50">
        <f t="shared" si="41"/>
        <v>0.9861277577647706</v>
      </c>
      <c r="L351" s="2">
        <f t="shared" si="42"/>
        <v>386.265277518685</v>
      </c>
      <c r="M351" s="2">
        <f t="shared" si="36"/>
        <v>599.374670017193</v>
      </c>
      <c r="N351" s="38"/>
      <c r="O351" s="19"/>
      <c r="P351" s="11"/>
      <c r="Q351" s="11"/>
      <c r="V351" s="4"/>
    </row>
    <row r="352" spans="5:22" ht="12.75">
      <c r="E352" s="17">
        <f t="shared" si="39"/>
        <v>26.166666666666565</v>
      </c>
      <c r="F352" s="11">
        <f t="shared" si="35"/>
        <v>821.4032960609422</v>
      </c>
      <c r="G352" s="2">
        <f t="shared" si="37"/>
        <v>738.416402777679</v>
      </c>
      <c r="H352" s="2">
        <f t="shared" si="38"/>
        <v>2947.7821214932633</v>
      </c>
      <c r="J352" s="47">
        <f t="shared" si="40"/>
        <v>0.19431535946498682</v>
      </c>
      <c r="K352" s="50">
        <f t="shared" si="41"/>
        <v>0.9842910596754689</v>
      </c>
      <c r="L352" s="2">
        <f t="shared" si="42"/>
        <v>387.2495685783605</v>
      </c>
      <c r="M352" s="2">
        <f t="shared" si="36"/>
        <v>599.8293848619667</v>
      </c>
      <c r="N352" s="38"/>
      <c r="O352" s="19"/>
      <c r="P352" s="11"/>
      <c r="Q352" s="11"/>
      <c r="V352" s="4"/>
    </row>
    <row r="353" spans="5:22" ht="12.75">
      <c r="E353" s="1">
        <f t="shared" si="39"/>
        <v>26.249999999999897</v>
      </c>
      <c r="F353" s="11">
        <f t="shared" si="35"/>
        <v>821.8774470777033</v>
      </c>
      <c r="G353" s="2">
        <f t="shared" si="37"/>
        <v>738.8067303016946</v>
      </c>
      <c r="H353" s="2">
        <f t="shared" si="38"/>
        <v>2827.6457827205495</v>
      </c>
      <c r="J353" s="47">
        <f t="shared" si="40"/>
        <v>0.19416805411325486</v>
      </c>
      <c r="K353" s="50">
        <f t="shared" si="41"/>
        <v>0.9824562047170996</v>
      </c>
      <c r="L353" s="2">
        <f t="shared" si="42"/>
        <v>388.2320247830776</v>
      </c>
      <c r="M353" s="2">
        <f t="shared" si="36"/>
        <v>600.2849699701385</v>
      </c>
      <c r="N353" s="38"/>
      <c r="O353" s="19"/>
      <c r="P353" s="11"/>
      <c r="Q353" s="11"/>
      <c r="V353" s="4"/>
    </row>
    <row r="354" spans="5:22" ht="12.75">
      <c r="E354" s="17">
        <f t="shared" si="39"/>
        <v>26.33333333333323</v>
      </c>
      <c r="F354" s="11">
        <f t="shared" si="35"/>
        <v>822.3501023474475</v>
      </c>
      <c r="G354" s="2">
        <f t="shared" si="37"/>
        <v>739.2144648586337</v>
      </c>
      <c r="H354" s="2">
        <f t="shared" si="38"/>
        <v>2714.343993391178</v>
      </c>
      <c r="J354" s="47">
        <f t="shared" si="40"/>
        <v>0.19402069064696467</v>
      </c>
      <c r="K354" s="50">
        <f t="shared" si="41"/>
        <v>0.9806232096159698</v>
      </c>
      <c r="L354" s="2">
        <f t="shared" si="42"/>
        <v>389.2126479926935</v>
      </c>
      <c r="M354" s="2">
        <f t="shared" si="36"/>
        <v>600.7414291886297</v>
      </c>
      <c r="N354" s="38"/>
      <c r="O354" s="19"/>
      <c r="P354" s="11"/>
      <c r="Q354" s="11"/>
      <c r="V354" s="4"/>
    </row>
    <row r="355" spans="5:22" ht="12.75">
      <c r="E355" s="1">
        <f t="shared" si="39"/>
        <v>26.41666666666656</v>
      </c>
      <c r="F355" s="11">
        <f t="shared" si="35"/>
        <v>822.8212712774118</v>
      </c>
      <c r="G355" s="2">
        <f t="shared" si="37"/>
        <v>739.6399897552392</v>
      </c>
      <c r="H355" s="2">
        <f t="shared" si="38"/>
        <v>2607.5024455838234</v>
      </c>
      <c r="J355" s="47">
        <f t="shared" si="40"/>
        <v>0.19387326859727608</v>
      </c>
      <c r="K355" s="50">
        <f t="shared" si="41"/>
        <v>0.9787920909736798</v>
      </c>
      <c r="L355" s="2">
        <f t="shared" si="42"/>
        <v>390.1914400836672</v>
      </c>
      <c r="M355" s="2">
        <f t="shared" si="36"/>
        <v>601.1987662621342</v>
      </c>
      <c r="N355" s="38"/>
      <c r="O355" s="19"/>
      <c r="P355" s="11"/>
      <c r="Q355" s="11"/>
      <c r="V355" s="4"/>
    </row>
    <row r="356" spans="5:22" ht="12.75">
      <c r="E356" s="17">
        <f t="shared" si="39"/>
        <v>26.499999999999893</v>
      </c>
      <c r="F356" s="11">
        <f t="shared" si="35"/>
        <v>823.2909631863639</v>
      </c>
      <c r="G356" s="2">
        <f t="shared" si="37"/>
        <v>740.0836600097525</v>
      </c>
      <c r="H356" s="2">
        <f t="shared" si="38"/>
        <v>2506.764308755265</v>
      </c>
      <c r="J356" s="47">
        <f t="shared" si="40"/>
        <v>0.193725787533996</v>
      </c>
      <c r="K356" s="50">
        <f t="shared" si="41"/>
        <v>0.9769628652674879</v>
      </c>
      <c r="L356" s="2">
        <f t="shared" si="42"/>
        <v>391.16840294893467</v>
      </c>
      <c r="M356" s="2">
        <f t="shared" si="36"/>
        <v>601.6569848340412</v>
      </c>
      <c r="N356" s="38"/>
      <c r="O356" s="19"/>
      <c r="P356" s="11"/>
      <c r="Q356" s="11"/>
      <c r="V356" s="4"/>
    </row>
    <row r="357" spans="5:22" ht="12.75">
      <c r="E357" s="1">
        <f t="shared" si="39"/>
        <v>26.583333333333226</v>
      </c>
      <c r="F357" s="11">
        <f t="shared" si="35"/>
        <v>823.7591873057079</v>
      </c>
      <c r="G357" s="2">
        <f t="shared" si="37"/>
        <v>740.5457995160283</v>
      </c>
      <c r="H357" s="2">
        <f t="shared" si="38"/>
        <v>2411.7896774993587</v>
      </c>
      <c r="J357" s="47">
        <f t="shared" si="40"/>
        <v>0.19357824706501953</v>
      </c>
      <c r="K357" s="50">
        <f t="shared" si="41"/>
        <v>0.9751355488507337</v>
      </c>
      <c r="L357" s="2">
        <f t="shared" si="42"/>
        <v>392.1435384977854</v>
      </c>
      <c r="M357" s="2">
        <f t="shared" si="36"/>
        <v>602.1160884473583</v>
      </c>
      <c r="N357" s="38"/>
      <c r="O357" s="19"/>
      <c r="P357" s="11"/>
      <c r="Q357" s="11"/>
      <c r="V357" s="4"/>
    </row>
    <row r="358" spans="5:22" ht="12.75">
      <c r="E358" s="17">
        <f t="shared" si="39"/>
        <v>26.666666666666558</v>
      </c>
      <c r="F358" s="11">
        <f aca="true" t="shared" si="43" ref="F358:F421">20+345*LOG10(8*E358+1)</f>
        <v>824.2259527805725</v>
      </c>
      <c r="G358" s="2">
        <f t="shared" si="37"/>
        <v>741.0266983586934</v>
      </c>
      <c r="H358" s="2">
        <f t="shared" si="38"/>
        <v>2322.2550207965214</v>
      </c>
      <c r="J358" s="47">
        <f t="shared" si="40"/>
        <v>0.19343064683577416</v>
      </c>
      <c r="K358" s="50">
        <f t="shared" si="41"/>
        <v>0.9733101579532003</v>
      </c>
      <c r="L358" s="2">
        <f t="shared" si="42"/>
        <v>393.11684865573864</v>
      </c>
      <c r="M358" s="2">
        <f aca="true" t="shared" si="44" ref="M358:M421">IF(L358&lt;600,425+0.773*L358-0.00169*L358^2+0.00000222*L358^3,IF(L358&lt;735,666+(13002/(738-L358)),IF(L358&lt;900,545+(17820/(L358-731)),650)))</f>
        <v>602.5760805456282</v>
      </c>
      <c r="N358" s="38"/>
      <c r="O358" s="19"/>
      <c r="P358" s="11"/>
      <c r="Q358" s="11"/>
      <c r="V358" s="4"/>
    </row>
    <row r="359" spans="5:22" ht="12.75">
      <c r="E359" s="1">
        <f t="shared" si="39"/>
        <v>26.74999999999989</v>
      </c>
      <c r="F359" s="11">
        <f t="shared" si="43"/>
        <v>824.6912686708832</v>
      </c>
      <c r="G359" s="2">
        <f aca="true" t="shared" si="45" ref="G359:G422">$B$8*($E359-$E358)*60*($B$11*($F359-G358)+$B$10*0.0000000567*(($F359+273)^4-(G358+273)^4))/($B$9*$H358)+G358</f>
        <v>741.5266103184704</v>
      </c>
      <c r="H359" s="2">
        <f aca="true" t="shared" si="46" ref="H359:H422">IF(G359&lt;600,425+0.773*G359-0.00169*G359^2+0.00000222*G359^3,IF(G359&lt;735,666+(13002/(738-G359)),IF(G359&lt;900,545+(17820/(G359-731)),650)))</f>
        <v>2237.852633552168</v>
      </c>
      <c r="J359" s="47">
        <f t="shared" si="40"/>
        <v>0.19328298652866882</v>
      </c>
      <c r="K359" s="50">
        <f t="shared" si="41"/>
        <v>0.9714867086814502</v>
      </c>
      <c r="L359" s="2">
        <f t="shared" si="42"/>
        <v>394.08833536442006</v>
      </c>
      <c r="M359" s="2">
        <f t="shared" si="44"/>
        <v>603.0369644738463</v>
      </c>
      <c r="N359" s="38"/>
      <c r="O359" s="19"/>
      <c r="P359" s="11"/>
      <c r="Q359" s="11"/>
      <c r="V359" s="4"/>
    </row>
    <row r="360" spans="5:22" ht="12.75">
      <c r="E360" s="17">
        <f t="shared" si="39"/>
        <v>26.833333333333222</v>
      </c>
      <c r="F360" s="11">
        <f t="shared" si="43"/>
        <v>825.1551439524175</v>
      </c>
      <c r="G360" s="2">
        <f t="shared" si="45"/>
        <v>742.0457506046965</v>
      </c>
      <c r="H360" s="2">
        <f t="shared" si="46"/>
        <v>2158.290091161675</v>
      </c>
      <c r="J360" s="47">
        <f t="shared" si="40"/>
        <v>0.1931352658625455</v>
      </c>
      <c r="K360" s="50">
        <f t="shared" si="41"/>
        <v>0.9696652170191601</v>
      </c>
      <c r="L360" s="2">
        <f t="shared" si="42"/>
        <v>395.0580005814392</v>
      </c>
      <c r="M360" s="2">
        <f t="shared" si="44"/>
        <v>603.4987434793734</v>
      </c>
      <c r="N360" s="38"/>
      <c r="O360" s="19"/>
      <c r="P360" s="11"/>
      <c r="Q360" s="11"/>
      <c r="V360" s="4"/>
    </row>
    <row r="361" spans="5:22" ht="12.75">
      <c r="E361" s="1">
        <f t="shared" si="39"/>
        <v>26.916666666666554</v>
      </c>
      <c r="F361" s="11">
        <f t="shared" si="43"/>
        <v>825.6175875178432</v>
      </c>
      <c r="G361" s="2">
        <f t="shared" si="45"/>
        <v>742.5842938490141</v>
      </c>
      <c r="H361" s="2">
        <f t="shared" si="46"/>
        <v>2083.289707794023</v>
      </c>
      <c r="J361" s="47">
        <f t="shared" si="40"/>
        <v>0.19298748459213555</v>
      </c>
      <c r="K361" s="50">
        <f t="shared" si="41"/>
        <v>0.9678456988274179</v>
      </c>
      <c r="L361" s="2">
        <f t="shared" si="42"/>
        <v>396.02584628026665</v>
      </c>
      <c r="M361" s="2">
        <f t="shared" si="44"/>
        <v>603.9614207128449</v>
      </c>
      <c r="N361" s="38"/>
      <c r="O361" s="19"/>
      <c r="P361" s="11"/>
      <c r="Q361" s="11"/>
      <c r="V361" s="4"/>
    </row>
    <row r="362" spans="5:22" ht="12.75">
      <c r="E362" s="17">
        <f t="shared" si="39"/>
        <v>26.999999999999886</v>
      </c>
      <c r="F362" s="11">
        <f t="shared" si="43"/>
        <v>826.0786081777421</v>
      </c>
      <c r="G362" s="2">
        <f t="shared" si="45"/>
        <v>743.1423723902617</v>
      </c>
      <c r="H362" s="2">
        <f t="shared" si="46"/>
        <v>2012.5879990546011</v>
      </c>
      <c r="J362" s="47">
        <f t="shared" si="40"/>
        <v>0.19283964250751973</v>
      </c>
      <c r="K362" s="50">
        <f t="shared" si="41"/>
        <v>0.9660281698450104</v>
      </c>
      <c r="L362" s="2">
        <f t="shared" si="42"/>
        <v>396.99187445011165</v>
      </c>
      <c r="M362" s="2">
        <f t="shared" si="44"/>
        <v>604.42499922908</v>
      </c>
      <c r="N362" s="38"/>
      <c r="O362" s="19"/>
      <c r="P362" s="11"/>
      <c r="Q362" s="11"/>
      <c r="V362" s="4"/>
    </row>
    <row r="363" spans="5:22" ht="12.75">
      <c r="E363" s="1">
        <f aca="true" t="shared" si="47" ref="E363:E426">E362+5/60</f>
        <v>27.08333333333322</v>
      </c>
      <c r="F363" s="11">
        <f t="shared" si="43"/>
        <v>826.5382146616163</v>
      </c>
      <c r="G363" s="2">
        <f t="shared" si="45"/>
        <v>743.7200748758561</v>
      </c>
      <c r="H363" s="2">
        <f t="shared" si="46"/>
        <v>1945.935149668345</v>
      </c>
      <c r="J363" s="47">
        <f t="shared" si="40"/>
        <v>0.19269173943359166</v>
      </c>
      <c r="K363" s="50">
        <f t="shared" si="41"/>
        <v>0.9642126456887045</v>
      </c>
      <c r="L363" s="2">
        <f t="shared" si="42"/>
        <v>397.95608709580034</v>
      </c>
      <c r="M363" s="2">
        <f t="shared" si="44"/>
        <v>604.8894819879843</v>
      </c>
      <c r="N363" s="38"/>
      <c r="O363" s="19"/>
      <c r="P363" s="11"/>
      <c r="Q363" s="11"/>
      <c r="V363" s="4"/>
    </row>
    <row r="364" spans="5:22" ht="12.75">
      <c r="E364" s="17">
        <f t="shared" si="47"/>
        <v>27.16666666666655</v>
      </c>
      <c r="F364" s="11">
        <f t="shared" si="43"/>
        <v>826.996415618881</v>
      </c>
      <c r="G364" s="2">
        <f t="shared" si="45"/>
        <v>744.3174451995653</v>
      </c>
      <c r="H364" s="2">
        <f t="shared" si="46"/>
        <v>1883.0944868150561</v>
      </c>
      <c r="J364" s="47">
        <f t="shared" si="40"/>
        <v>0.1925437752295258</v>
      </c>
      <c r="K364" s="50">
        <f t="shared" si="41"/>
        <v>0.9623991418534596</v>
      </c>
      <c r="L364" s="2">
        <f t="shared" si="42"/>
        <v>398.9184862376538</v>
      </c>
      <c r="M364" s="2">
        <f t="shared" si="44"/>
        <v>605.3548718554516</v>
      </c>
      <c r="N364" s="38"/>
      <c r="O364" s="19"/>
      <c r="P364" s="11"/>
      <c r="Q364" s="11"/>
      <c r="V364" s="4"/>
    </row>
    <row r="365" spans="5:22" ht="12.75">
      <c r="E365" s="1">
        <f t="shared" si="47"/>
        <v>27.249999999999883</v>
      </c>
      <c r="F365" s="11">
        <f t="shared" si="43"/>
        <v>827.4532196198401</v>
      </c>
      <c r="G365" s="2">
        <f t="shared" si="45"/>
        <v>744.9344817896988</v>
      </c>
      <c r="H365" s="2">
        <f t="shared" si="46"/>
        <v>1823.8419597471946</v>
      </c>
      <c r="J365" s="47">
        <f t="shared" si="40"/>
        <v>0.19239574978824855</v>
      </c>
      <c r="K365" s="50">
        <f t="shared" si="41"/>
        <v>0.9605876737127155</v>
      </c>
      <c r="L365" s="2">
        <f t="shared" si="42"/>
        <v>399.8790739113665</v>
      </c>
      <c r="M365" s="2">
        <f t="shared" si="44"/>
        <v>605.8211716042631</v>
      </c>
      <c r="N365" s="38"/>
      <c r="O365" s="19"/>
      <c r="P365" s="11"/>
      <c r="Q365" s="11"/>
      <c r="V365" s="4"/>
    </row>
    <row r="366" spans="5:22" ht="12.75">
      <c r="E366" s="17">
        <f t="shared" si="47"/>
        <v>27.333333333333215</v>
      </c>
      <c r="F366" s="11">
        <f t="shared" si="43"/>
        <v>827.9086351566493</v>
      </c>
      <c r="G366" s="2">
        <f t="shared" si="45"/>
        <v>745.571137255566</v>
      </c>
      <c r="H366" s="2">
        <f t="shared" si="46"/>
        <v>1767.9656263235727</v>
      </c>
      <c r="J366" s="47">
        <f t="shared" si="40"/>
        <v>0.19224766303591354</v>
      </c>
      <c r="K366" s="50">
        <f t="shared" si="41"/>
        <v>0.958778256518553</v>
      </c>
      <c r="L366" s="2">
        <f t="shared" si="42"/>
        <v>400.83785216788505</v>
      </c>
      <c r="M366" s="2">
        <f t="shared" si="44"/>
        <v>606.2883839149808</v>
      </c>
      <c r="N366" s="38"/>
      <c r="O366" s="19"/>
      <c r="P366" s="11"/>
      <c r="Q366" s="11"/>
      <c r="V366" s="4"/>
    </row>
    <row r="367" spans="5:22" ht="12.75">
      <c r="E367" s="1">
        <f t="shared" si="47"/>
        <v>27.416666666666547</v>
      </c>
      <c r="F367" s="11">
        <f t="shared" si="43"/>
        <v>828.3626706442617</v>
      </c>
      <c r="G367" s="2">
        <f t="shared" si="45"/>
        <v>746.2273183937716</v>
      </c>
      <c r="H367" s="2">
        <f t="shared" si="46"/>
        <v>1715.2651470983142</v>
      </c>
      <c r="J367" s="47">
        <f t="shared" si="40"/>
        <v>0.192099514931381</v>
      </c>
      <c r="K367" s="50">
        <f t="shared" si="41"/>
        <v>0.9569709054019658</v>
      </c>
      <c r="L367" s="2">
        <f t="shared" si="42"/>
        <v>401.79482307328703</v>
      </c>
      <c r="M367" s="2">
        <f t="shared" si="44"/>
        <v>606.7565113768405</v>
      </c>
      <c r="N367" s="38"/>
      <c r="O367" s="19"/>
      <c r="P367" s="11"/>
      <c r="Q367" s="11"/>
      <c r="V367" s="4"/>
    </row>
    <row r="368" spans="5:22" ht="12.75">
      <c r="E368" s="17">
        <f t="shared" si="47"/>
        <v>27.49999999999988</v>
      </c>
      <c r="F368" s="11">
        <f t="shared" si="43"/>
        <v>828.8153344213625</v>
      </c>
      <c r="G368" s="2">
        <f t="shared" si="45"/>
        <v>746.9028865497218</v>
      </c>
      <c r="H368" s="2">
        <f t="shared" si="46"/>
        <v>1665.5512876095936</v>
      </c>
      <c r="J368" s="47">
        <f t="shared" si="40"/>
        <v>0.19195130546570055</v>
      </c>
      <c r="K368" s="50">
        <f t="shared" si="41"/>
        <v>0.9551656353729722</v>
      </c>
      <c r="L368" s="2">
        <f t="shared" si="42"/>
        <v>402.74998870866</v>
      </c>
      <c r="M368" s="2">
        <f t="shared" si="44"/>
        <v>607.2255564886401</v>
      </c>
      <c r="N368" s="38"/>
      <c r="O368" s="19"/>
      <c r="P368" s="11"/>
      <c r="Q368" s="11"/>
      <c r="V368" s="4"/>
    </row>
    <row r="369" spans="5:22" ht="12.75">
      <c r="E369" s="1">
        <f t="shared" si="47"/>
        <v>27.58333333333321</v>
      </c>
      <c r="F369" s="11">
        <f t="shared" si="43"/>
        <v>829.2666347512868</v>
      </c>
      <c r="G369" s="2">
        <f t="shared" si="45"/>
        <v>747.5976583237924</v>
      </c>
      <c r="H369" s="2">
        <f t="shared" si="46"/>
        <v>1618.6454295155227</v>
      </c>
      <c r="J369" s="47">
        <f t="shared" si="40"/>
        <v>0.1918030346615979</v>
      </c>
      <c r="K369" s="50">
        <f t="shared" si="41"/>
        <v>0.953362461320867</v>
      </c>
      <c r="L369" s="2">
        <f t="shared" si="42"/>
        <v>403.70335116998086</v>
      </c>
      <c r="M369" s="2">
        <f t="shared" si="44"/>
        <v>607.6955216596249</v>
      </c>
      <c r="N369" s="38"/>
      <c r="O369" s="19"/>
      <c r="P369" s="11"/>
      <c r="Q369" s="11"/>
      <c r="V369" s="4"/>
    </row>
    <row r="370" spans="5:22" ht="12.75">
      <c r="E370" s="17">
        <f t="shared" si="47"/>
        <v>27.666666666666544</v>
      </c>
      <c r="F370" s="11">
        <f t="shared" si="43"/>
        <v>829.7165798229253</v>
      </c>
      <c r="G370" s="2">
        <f t="shared" si="45"/>
        <v>748.3114066061285</v>
      </c>
      <c r="H370" s="2">
        <f t="shared" si="46"/>
        <v>1574.3790912225177</v>
      </c>
      <c r="J370" s="47">
        <f t="shared" si="40"/>
        <v>0.19165470257296582</v>
      </c>
      <c r="K370" s="50">
        <f t="shared" si="41"/>
        <v>0.9515613980143366</v>
      </c>
      <c r="L370" s="2">
        <f t="shared" si="42"/>
        <v>404.6549125679952</v>
      </c>
      <c r="M370" s="2">
        <f t="shared" si="44"/>
        <v>608.1664092103695</v>
      </c>
      <c r="N370" s="38"/>
      <c r="O370" s="19"/>
      <c r="P370" s="11"/>
      <c r="Q370" s="11"/>
      <c r="V370" s="4"/>
    </row>
    <row r="371" spans="5:22" ht="12.75">
      <c r="E371" s="1">
        <f t="shared" si="47"/>
        <v>27.749999999999876</v>
      </c>
      <c r="F371" s="11">
        <f t="shared" si="43"/>
        <v>830.1651777516148</v>
      </c>
      <c r="G371" s="2">
        <f t="shared" si="45"/>
        <v>749.0438619191456</v>
      </c>
      <c r="H371" s="2">
        <f t="shared" si="46"/>
        <v>1532.5934586426845</v>
      </c>
      <c r="J371" s="47">
        <f t="shared" si="40"/>
        <v>0.19150630928435847</v>
      </c>
      <c r="K371" s="50">
        <f t="shared" si="41"/>
        <v>0.9497624601016578</v>
      </c>
      <c r="L371" s="2">
        <f t="shared" si="42"/>
        <v>405.6046750280969</v>
      </c>
      <c r="M371" s="2">
        <f t="shared" si="44"/>
        <v>608.6382213736565</v>
      </c>
      <c r="N371" s="38"/>
      <c r="O371" s="19"/>
      <c r="P371" s="11"/>
      <c r="Q371" s="11"/>
      <c r="V371" s="4"/>
    </row>
    <row r="372" spans="5:22" ht="12.75">
      <c r="E372" s="17">
        <f t="shared" si="47"/>
        <v>27.833333333333208</v>
      </c>
      <c r="F372" s="11">
        <f t="shared" si="43"/>
        <v>830.6124365800181</v>
      </c>
      <c r="G372" s="2">
        <f t="shared" si="45"/>
        <v>749.7947140426022</v>
      </c>
      <c r="H372" s="2">
        <f t="shared" si="46"/>
        <v>1493.1389267007303</v>
      </c>
      <c r="J372" s="47">
        <f aca="true" t="shared" si="48" ref="J372:J435">$B$24*$B$23*$B$26*$B$22/($B$9*M371)</f>
        <v>0.1913578549104898</v>
      </c>
      <c r="K372" s="50">
        <f aca="true" t="shared" si="49" ref="K372:K435">$B$25*$B$22*(F372-L371)*(E372-E371)*60/($B$26*M371*$B$9*(1+J372/3))-((F372-F371)*(EXP(J372/10)-1))</f>
        <v>0.9479656621107933</v>
      </c>
      <c r="L372" s="2">
        <f aca="true" t="shared" si="50" ref="L372:L435">IF(K372&gt;0,K372+L371,L371)</f>
        <v>406.5526406902077</v>
      </c>
      <c r="M372" s="2">
        <f t="shared" si="44"/>
        <v>609.1109602953525</v>
      </c>
      <c r="N372" s="38"/>
      <c r="O372" s="19"/>
      <c r="P372" s="11"/>
      <c r="Q372" s="11"/>
      <c r="V372" s="4"/>
    </row>
    <row r="373" spans="5:22" ht="12.75">
      <c r="E373" s="1">
        <f t="shared" si="47"/>
        <v>27.91666666666654</v>
      </c>
      <c r="F373" s="11">
        <f t="shared" si="43"/>
        <v>831.0583642789878</v>
      </c>
      <c r="G373" s="2">
        <f t="shared" si="45"/>
        <v>750.563613892689</v>
      </c>
      <c r="H373" s="2">
        <f t="shared" si="46"/>
        <v>1455.8746521857818</v>
      </c>
      <c r="J373" s="47">
        <f t="shared" si="48"/>
        <v>0.1912093395957357</v>
      </c>
      <c r="K373" s="50">
        <f t="shared" si="49"/>
        <v>0.9461710184495713</v>
      </c>
      <c r="L373" s="2">
        <f t="shared" si="50"/>
        <v>407.49881170865723</v>
      </c>
      <c r="M373" s="2">
        <f t="shared" si="44"/>
        <v>609.5846280352783</v>
      </c>
      <c r="N373" s="38"/>
      <c r="O373" s="19"/>
      <c r="P373" s="11"/>
      <c r="Q373" s="11"/>
      <c r="V373" s="4"/>
    </row>
    <row r="374" spans="5:22" ht="12.75">
      <c r="E374" s="17">
        <f t="shared" si="47"/>
        <v>27.999999999999872</v>
      </c>
      <c r="F374" s="11">
        <f t="shared" si="43"/>
        <v>831.5029687484193</v>
      </c>
      <c r="G374" s="2">
        <f t="shared" si="45"/>
        <v>751.3501756239831</v>
      </c>
      <c r="H374" s="2">
        <f t="shared" si="46"/>
        <v>1420.6681185099342</v>
      </c>
      <c r="J374" s="47">
        <f t="shared" si="48"/>
        <v>0.19106076351364035</v>
      </c>
      <c r="K374" s="50">
        <f t="shared" si="49"/>
        <v>0.9443785434057915</v>
      </c>
      <c r="L374" s="2">
        <f t="shared" si="50"/>
        <v>408.443190252063</v>
      </c>
      <c r="M374" s="2">
        <f t="shared" si="44"/>
        <v>610.0592265680784</v>
      </c>
      <c r="N374" s="38"/>
      <c r="O374" s="19"/>
      <c r="P374" s="11"/>
      <c r="Q374" s="11"/>
      <c r="V374" s="4"/>
    </row>
    <row r="375" spans="5:22" ht="12.75">
      <c r="E375" s="1">
        <f t="shared" si="47"/>
        <v>28.083333333333204</v>
      </c>
      <c r="F375" s="11">
        <f t="shared" si="43"/>
        <v>831.9462578180905</v>
      </c>
      <c r="G375" s="2">
        <f t="shared" si="45"/>
        <v>752.1539789213564</v>
      </c>
      <c r="H375" s="2">
        <f t="shared" si="46"/>
        <v>1387.3947128929724</v>
      </c>
      <c r="J375" s="47">
        <f t="shared" si="48"/>
        <v>0.190912126866426</v>
      </c>
      <c r="K375" s="50">
        <f t="shared" si="49"/>
        <v>0.9425882511473429</v>
      </c>
      <c r="L375" s="2">
        <f t="shared" si="50"/>
        <v>409.38577850321036</v>
      </c>
      <c r="M375" s="2">
        <f t="shared" si="44"/>
        <v>610.5347577840855</v>
      </c>
      <c r="N375" s="38"/>
      <c r="O375" s="19"/>
      <c r="P375" s="11"/>
      <c r="Q375" s="11"/>
      <c r="V375" s="4"/>
    </row>
    <row r="376" spans="5:22" ht="12.75">
      <c r="E376" s="17">
        <f t="shared" si="47"/>
        <v>28.166666666666536</v>
      </c>
      <c r="F376" s="11">
        <f t="shared" si="43"/>
        <v>832.3882392484888</v>
      </c>
      <c r="G376" s="2">
        <f t="shared" si="45"/>
        <v>752.9745714479885</v>
      </c>
      <c r="H376" s="2">
        <f t="shared" si="46"/>
        <v>1355.9373164422364</v>
      </c>
      <c r="J376" s="47">
        <f t="shared" si="48"/>
        <v>0.19076342988450679</v>
      </c>
      <c r="K376" s="50">
        <f t="shared" si="49"/>
        <v>0.9408001557223266</v>
      </c>
      <c r="L376" s="2">
        <f t="shared" si="50"/>
        <v>410.3265786589327</v>
      </c>
      <c r="M376" s="2">
        <f t="shared" si="44"/>
        <v>611.0112234901815</v>
      </c>
      <c r="N376" s="38"/>
      <c r="O376" s="19"/>
      <c r="P376" s="11"/>
      <c r="Q376" s="11"/>
      <c r="V376" s="4"/>
    </row>
    <row r="377" spans="5:22" ht="12.75">
      <c r="E377" s="1">
        <f t="shared" si="47"/>
        <v>28.24999999999987</v>
      </c>
      <c r="F377" s="11">
        <f t="shared" si="43"/>
        <v>832.8289207316267</v>
      </c>
      <c r="G377" s="2">
        <f t="shared" si="45"/>
        <v>753.8114714154773</v>
      </c>
      <c r="H377" s="2">
        <f t="shared" si="46"/>
        <v>1326.1859075390184</v>
      </c>
      <c r="J377" s="47">
        <f t="shared" si="48"/>
        <v>0.19061467282600625</v>
      </c>
      <c r="K377" s="50">
        <f t="shared" si="49"/>
        <v>0.9390142710591468</v>
      </c>
      <c r="L377" s="2">
        <f t="shared" si="50"/>
        <v>411.26559292999184</v>
      </c>
      <c r="M377" s="2">
        <f t="shared" si="44"/>
        <v>611.4886254106539</v>
      </c>
      <c r="N377" s="38"/>
      <c r="O377" s="19"/>
      <c r="P377" s="11"/>
      <c r="Q377" s="11"/>
      <c r="V377" s="4"/>
    </row>
    <row r="378" spans="5:22" ht="12.75">
      <c r="E378" s="17">
        <f t="shared" si="47"/>
        <v>28.3333333333332</v>
      </c>
      <c r="F378" s="11">
        <f t="shared" si="43"/>
        <v>833.2683098918444</v>
      </c>
      <c r="G378" s="2">
        <f t="shared" si="45"/>
        <v>754.6641702425862</v>
      </c>
      <c r="H378" s="2">
        <f t="shared" si="46"/>
        <v>1298.0371788794428</v>
      </c>
      <c r="J378" s="47">
        <f t="shared" si="48"/>
        <v>0.1904658559762795</v>
      </c>
      <c r="K378" s="50">
        <f t="shared" si="49"/>
        <v>0.9372306109666222</v>
      </c>
      <c r="L378" s="2">
        <f t="shared" si="50"/>
        <v>412.20282354095843</v>
      </c>
      <c r="M378" s="2">
        <f t="shared" si="44"/>
        <v>611.9669651880522</v>
      </c>
      <c r="N378" s="38"/>
      <c r="O378" s="19"/>
      <c r="P378" s="11"/>
      <c r="Q378" s="11"/>
      <c r="V378" s="4"/>
    </row>
    <row r="379" spans="5:22" ht="12.75">
      <c r="E379" s="1">
        <f t="shared" si="47"/>
        <v>28.416666666666533</v>
      </c>
      <c r="F379" s="11">
        <f t="shared" si="43"/>
        <v>833.7064142866026</v>
      </c>
      <c r="G379" s="2">
        <f t="shared" si="45"/>
        <v>755.5321352703518</v>
      </c>
      <c r="H379" s="2">
        <f t="shared" si="46"/>
        <v>1271.3941684495885</v>
      </c>
      <c r="J379" s="47">
        <f t="shared" si="48"/>
        <v>0.19031697964743766</v>
      </c>
      <c r="K379" s="50">
        <f t="shared" si="49"/>
        <v>0.9354491891340544</v>
      </c>
      <c r="L379" s="2">
        <f t="shared" si="50"/>
        <v>413.13827273009247</v>
      </c>
      <c r="M379" s="2">
        <f t="shared" si="44"/>
        <v>612.4462443840355</v>
      </c>
      <c r="N379" s="38"/>
      <c r="O379" s="19"/>
      <c r="P379" s="11"/>
      <c r="Q379" s="11"/>
      <c r="V379" s="4"/>
    </row>
    <row r="380" spans="5:22" ht="12.75">
      <c r="E380" s="17">
        <f t="shared" si="47"/>
        <v>28.499999999999865</v>
      </c>
      <c r="F380" s="11">
        <f t="shared" si="43"/>
        <v>834.1432414072607</v>
      </c>
      <c r="G380" s="2">
        <f t="shared" si="45"/>
        <v>756.4148125029792</v>
      </c>
      <c r="H380" s="2">
        <f t="shared" si="46"/>
        <v>1246.1659046436437</v>
      </c>
      <c r="J380" s="47">
        <f t="shared" si="48"/>
        <v>0.19016804417787797</v>
      </c>
      <c r="K380" s="50">
        <f t="shared" si="49"/>
        <v>0.9336700191313546</v>
      </c>
      <c r="L380" s="2">
        <f t="shared" si="50"/>
        <v>414.0719427492238</v>
      </c>
      <c r="M380" s="2">
        <f t="shared" si="44"/>
        <v>612.9264644802201</v>
      </c>
      <c r="N380" s="38"/>
      <c r="O380" s="19"/>
      <c r="P380" s="11"/>
      <c r="Q380" s="11"/>
      <c r="V380" s="4"/>
    </row>
    <row r="381" spans="5:22" ht="12.75">
      <c r="E381" s="1">
        <f t="shared" si="47"/>
        <v>28.583333333333197</v>
      </c>
      <c r="F381" s="11">
        <f t="shared" si="43"/>
        <v>834.5787986798466</v>
      </c>
      <c r="G381" s="2">
        <f t="shared" si="45"/>
        <v>757.3116293461017</v>
      </c>
      <c r="H381" s="2">
        <f t="shared" si="46"/>
        <v>1222.2670656612233</v>
      </c>
      <c r="J381" s="47">
        <f t="shared" si="48"/>
        <v>0.19001904993181654</v>
      </c>
      <c r="K381" s="50">
        <f t="shared" si="49"/>
        <v>0.9318931144090875</v>
      </c>
      <c r="L381" s="2">
        <f t="shared" si="50"/>
        <v>415.0038358636329</v>
      </c>
      <c r="M381" s="2">
        <f t="shared" si="44"/>
        <v>613.4076268790221</v>
      </c>
      <c r="N381" s="38"/>
      <c r="O381" s="19"/>
      <c r="P381" s="11"/>
      <c r="Q381" s="11"/>
      <c r="V381" s="4"/>
    </row>
    <row r="382" spans="5:22" ht="12.75">
      <c r="E382" s="17">
        <f t="shared" si="47"/>
        <v>28.66666666666653</v>
      </c>
      <c r="F382" s="11">
        <f t="shared" si="43"/>
        <v>835.0130934658141</v>
      </c>
      <c r="G382" s="2">
        <f t="shared" si="45"/>
        <v>758.221997316445</v>
      </c>
      <c r="H382" s="2">
        <f t="shared" si="46"/>
        <v>1199.6176532474637</v>
      </c>
      <c r="J382" s="47">
        <f t="shared" si="48"/>
        <v>0.18986999729882523</v>
      </c>
      <c r="K382" s="50">
        <f t="shared" si="49"/>
        <v>0.9301184882985648</v>
      </c>
      <c r="L382" s="2">
        <f t="shared" si="50"/>
        <v>415.93395435193145</v>
      </c>
      <c r="M382" s="2">
        <f t="shared" si="44"/>
        <v>613.8897329044958</v>
      </c>
      <c r="N382" s="38"/>
      <c r="O382" s="19"/>
      <c r="P382" s="11"/>
      <c r="Q382" s="11"/>
      <c r="V382" s="4"/>
    </row>
    <row r="383" spans="5:22" ht="12.75">
      <c r="E383" s="1">
        <f t="shared" si="47"/>
        <v>28.74999999999986</v>
      </c>
      <c r="F383" s="11">
        <f t="shared" si="43"/>
        <v>835.446133062789</v>
      </c>
      <c r="G383" s="2">
        <f t="shared" si="45"/>
        <v>759.1453146996455</v>
      </c>
      <c r="H383" s="2">
        <f t="shared" si="46"/>
        <v>1178.1426807682649</v>
      </c>
      <c r="J383" s="47">
        <f t="shared" si="48"/>
        <v>0.18972088669337278</v>
      </c>
      <c r="K383" s="50">
        <f t="shared" si="49"/>
        <v>0.9283461540119278</v>
      </c>
      <c r="L383" s="2">
        <f t="shared" si="50"/>
        <v>416.8623005059434</v>
      </c>
      <c r="M383" s="2">
        <f t="shared" si="44"/>
        <v>614.3727838031685</v>
      </c>
      <c r="N383" s="38"/>
      <c r="O383" s="19"/>
      <c r="P383" s="11"/>
      <c r="Q383" s="11"/>
      <c r="V383" s="4"/>
    </row>
    <row r="384" spans="5:22" ht="12.75">
      <c r="E384" s="17">
        <f t="shared" si="47"/>
        <v>28.833333333333194</v>
      </c>
      <c r="F384" s="11">
        <f t="shared" si="43"/>
        <v>835.8779247053051</v>
      </c>
      <c r="G384" s="2">
        <f t="shared" si="45"/>
        <v>760.0809691357993</v>
      </c>
      <c r="H384" s="2">
        <f t="shared" si="46"/>
        <v>1157.7718755446574</v>
      </c>
      <c r="J384" s="47">
        <f t="shared" si="48"/>
        <v>0.18957171855436944</v>
      </c>
      <c r="K384" s="50">
        <f t="shared" si="49"/>
        <v>0.9265761246422127</v>
      </c>
      <c r="L384" s="2">
        <f t="shared" si="50"/>
        <v>417.7888766305856</v>
      </c>
      <c r="M384" s="2">
        <f t="shared" si="44"/>
        <v>614.8567807448728</v>
      </c>
      <c r="N384" s="38"/>
      <c r="O384" s="19"/>
      <c r="P384" s="11"/>
      <c r="Q384" s="11"/>
      <c r="V384" s="4"/>
    </row>
    <row r="385" spans="5:22" ht="12.75">
      <c r="E385" s="1">
        <f t="shared" si="47"/>
        <v>28.916666666666526</v>
      </c>
      <c r="F385" s="11">
        <f t="shared" si="43"/>
        <v>836.308475565529</v>
      </c>
      <c r="G385" s="2">
        <f t="shared" si="45"/>
        <v>761.0283401152158</v>
      </c>
      <c r="H385" s="2">
        <f t="shared" si="46"/>
        <v>1138.439395305449</v>
      </c>
      <c r="J385" s="47">
        <f t="shared" si="48"/>
        <v>0.18942249334471528</v>
      </c>
      <c r="K385" s="50">
        <f t="shared" si="49"/>
        <v>0.92480841316342</v>
      </c>
      <c r="L385" s="2">
        <f t="shared" si="50"/>
        <v>418.713685043749</v>
      </c>
      <c r="M385" s="2">
        <f t="shared" si="44"/>
        <v>615.3417248235719</v>
      </c>
      <c r="N385" s="38"/>
      <c r="O385" s="19"/>
      <c r="P385" s="11"/>
      <c r="Q385" s="11"/>
      <c r="V385" s="4"/>
    </row>
    <row r="386" spans="5:22" ht="12.75">
      <c r="E386" s="17">
        <f t="shared" si="47"/>
        <v>28.999999999999858</v>
      </c>
      <c r="F386" s="11">
        <f t="shared" si="43"/>
        <v>836.7377927539758</v>
      </c>
      <c r="G386" s="2">
        <f t="shared" si="45"/>
        <v>761.9868013697095</v>
      </c>
      <c r="H386" s="2">
        <f t="shared" si="46"/>
        <v>1120.0835585572756</v>
      </c>
      <c r="J386" s="47">
        <f t="shared" si="48"/>
        <v>0.18927321155085305</v>
      </c>
      <c r="K386" s="50">
        <f t="shared" si="49"/>
        <v>0.9230430324305742</v>
      </c>
      <c r="L386" s="2">
        <f t="shared" si="50"/>
        <v>419.6367280761796</v>
      </c>
      <c r="M386" s="2">
        <f t="shared" si="44"/>
        <v>615.8276170581842</v>
      </c>
      <c r="N386" s="38"/>
      <c r="O386" s="19"/>
      <c r="P386" s="11"/>
      <c r="Q386" s="11"/>
      <c r="V386" s="4"/>
    </row>
    <row r="387" spans="5:22" ht="12.75">
      <c r="E387" s="1">
        <f t="shared" si="47"/>
        <v>29.08333333333319</v>
      </c>
      <c r="F387" s="11">
        <f t="shared" si="43"/>
        <v>837.165883320213</v>
      </c>
      <c r="G387" s="2">
        <f t="shared" si="45"/>
        <v>762.9557231475478</v>
      </c>
      <c r="H387" s="2">
        <f t="shared" si="46"/>
        <v>1102.6465886163946</v>
      </c>
      <c r="J387" s="47">
        <f t="shared" si="48"/>
        <v>0.18912387368232417</v>
      </c>
      <c r="K387" s="50">
        <f t="shared" si="49"/>
        <v>0.9212799951798083</v>
      </c>
      <c r="L387" s="2">
        <f t="shared" si="50"/>
        <v>420.55800807135944</v>
      </c>
      <c r="M387" s="2">
        <f t="shared" si="44"/>
        <v>616.314458393402</v>
      </c>
      <c r="N387" s="38"/>
      <c r="O387" s="19"/>
      <c r="P387" s="11"/>
      <c r="Q387" s="11"/>
      <c r="V387" s="4"/>
    </row>
    <row r="388" spans="5:22" ht="12.75">
      <c r="E388" s="17">
        <f t="shared" si="47"/>
        <v>29.166666666666522</v>
      </c>
      <c r="F388" s="11">
        <f t="shared" si="43"/>
        <v>837.592754253555</v>
      </c>
      <c r="G388" s="2">
        <f t="shared" si="45"/>
        <v>763.9344743628183</v>
      </c>
      <c r="H388" s="2">
        <f t="shared" si="46"/>
        <v>1086.0743709976464</v>
      </c>
      <c r="J388" s="47">
        <f t="shared" si="48"/>
        <v>0.18897448027132893</v>
      </c>
      <c r="K388" s="50">
        <f t="shared" si="49"/>
        <v>0.9195193140284184</v>
      </c>
      <c r="L388" s="2">
        <f t="shared" si="50"/>
        <v>421.4775273853879</v>
      </c>
      <c r="M388" s="2">
        <f t="shared" si="44"/>
        <v>616.8022497005066</v>
      </c>
      <c r="N388" s="38"/>
      <c r="O388" s="19"/>
      <c r="P388" s="11"/>
      <c r="Q388" s="11"/>
      <c r="V388" s="4"/>
    </row>
    <row r="389" spans="5:22" ht="12.75">
      <c r="E389" s="1">
        <f t="shared" si="47"/>
        <v>29.249999999999854</v>
      </c>
      <c r="F389" s="11">
        <f t="shared" si="43"/>
        <v>838.0184124837482</v>
      </c>
      <c r="G389" s="2">
        <f t="shared" si="45"/>
        <v>764.9224246124497</v>
      </c>
      <c r="H389" s="2">
        <f t="shared" si="46"/>
        <v>1070.3162238131986</v>
      </c>
      <c r="J389" s="47">
        <f t="shared" si="48"/>
        <v>0.1888250318722906</v>
      </c>
      <c r="K389" s="50">
        <f t="shared" si="49"/>
        <v>0.9177610014749229</v>
      </c>
      <c r="L389" s="2">
        <f t="shared" si="50"/>
        <v>422.3952883868628</v>
      </c>
      <c r="M389" s="2">
        <f t="shared" si="44"/>
        <v>617.2909917781801</v>
      </c>
      <c r="N389" s="38"/>
      <c r="O389" s="19"/>
      <c r="P389" s="11"/>
      <c r="Q389" s="11"/>
      <c r="V389" s="4"/>
    </row>
    <row r="390" spans="5:22" ht="12.75">
      <c r="E390" s="17">
        <f t="shared" si="47"/>
        <v>29.333333333333186</v>
      </c>
      <c r="F390" s="11">
        <f t="shared" si="43"/>
        <v>838.442864881646</v>
      </c>
      <c r="G390" s="2">
        <f t="shared" si="45"/>
        <v>765.918946056393</v>
      </c>
      <c r="H390" s="2">
        <f t="shared" si="46"/>
        <v>1055.3246807971027</v>
      </c>
      <c r="J390" s="47">
        <f t="shared" si="48"/>
        <v>0.18867552906142313</v>
      </c>
      <c r="K390" s="50">
        <f t="shared" si="49"/>
        <v>0.916005069899133</v>
      </c>
      <c r="L390" s="2">
        <f t="shared" si="50"/>
        <v>423.3112934567619</v>
      </c>
      <c r="M390" s="2">
        <f t="shared" si="44"/>
        <v>617.7806853533118</v>
      </c>
      <c r="N390" s="38"/>
      <c r="O390" s="19"/>
      <c r="P390" s="11"/>
      <c r="Q390" s="11"/>
      <c r="V390" s="4"/>
    </row>
    <row r="391" spans="5:22" ht="12.75">
      <c r="E391" s="1">
        <f t="shared" si="47"/>
        <v>29.41666666666652</v>
      </c>
      <c r="F391" s="11">
        <f t="shared" si="43"/>
        <v>838.8661182598736</v>
      </c>
      <c r="G391" s="2">
        <f t="shared" si="45"/>
        <v>766.9234151585143</v>
      </c>
      <c r="H391" s="2">
        <f t="shared" si="46"/>
        <v>1041.0552865413304</v>
      </c>
      <c r="J391" s="47">
        <f t="shared" si="48"/>
        <v>0.18852597243630279</v>
      </c>
      <c r="K391" s="50">
        <f t="shared" si="49"/>
        <v>0.9142515315622225</v>
      </c>
      <c r="L391" s="2">
        <f t="shared" si="50"/>
        <v>424.22554498832415</v>
      </c>
      <c r="M391" s="2">
        <f t="shared" si="44"/>
        <v>618.2713310818015</v>
      </c>
      <c r="N391" s="38"/>
      <c r="O391" s="19"/>
      <c r="P391" s="11"/>
      <c r="Q391" s="11"/>
      <c r="V391" s="4"/>
    </row>
    <row r="392" spans="5:22" ht="12.75">
      <c r="E392" s="17">
        <f t="shared" si="47"/>
        <v>29.49999999999985</v>
      </c>
      <c r="F392" s="11">
        <f t="shared" si="43"/>
        <v>839.2881793734851</v>
      </c>
      <c r="G392" s="2">
        <f t="shared" si="45"/>
        <v>767.9352142875758</v>
      </c>
      <c r="H392" s="2">
        <f t="shared" si="46"/>
        <v>1027.4664035046426</v>
      </c>
      <c r="J392" s="47">
        <f t="shared" si="48"/>
        <v>0.1883763626154441</v>
      </c>
      <c r="K392" s="50">
        <f t="shared" si="49"/>
        <v>0.9125003986067733</v>
      </c>
      <c r="L392" s="2">
        <f t="shared" si="50"/>
        <v>425.1380453869309</v>
      </c>
      <c r="M392" s="2">
        <f t="shared" si="44"/>
        <v>618.7629295493584</v>
      </c>
      <c r="N392" s="38"/>
      <c r="O392" s="19"/>
      <c r="P392" s="11"/>
      <c r="Q392" s="11"/>
      <c r="V392" s="4"/>
    </row>
    <row r="393" spans="5:22" ht="12.75">
      <c r="E393" s="1">
        <f t="shared" si="47"/>
        <v>29.583333333333183</v>
      </c>
      <c r="F393" s="11">
        <f t="shared" si="43"/>
        <v>839.7090549206093</v>
      </c>
      <c r="G393" s="2">
        <f t="shared" si="45"/>
        <v>768.9537331792649</v>
      </c>
      <c r="H393" s="2">
        <f t="shared" si="46"/>
        <v>1014.5190303370614</v>
      </c>
      <c r="J393" s="47">
        <f t="shared" si="48"/>
        <v>0.18822670023787869</v>
      </c>
      <c r="K393" s="50">
        <f t="shared" si="49"/>
        <v>0.9107516830568717</v>
      </c>
      <c r="L393" s="2">
        <f t="shared" si="50"/>
        <v>426.04879706998776</v>
      </c>
      <c r="M393" s="2">
        <f t="shared" si="44"/>
        <v>619.2554812722959</v>
      </c>
      <c r="N393" s="38"/>
      <c r="O393" s="19"/>
      <c r="P393" s="11"/>
      <c r="Q393" s="11"/>
      <c r="V393" s="4"/>
    </row>
    <row r="394" spans="5:22" ht="12.75">
      <c r="E394" s="17">
        <f t="shared" si="47"/>
        <v>29.666666666666515</v>
      </c>
      <c r="F394" s="11">
        <f t="shared" si="43"/>
        <v>840.1287515430885</v>
      </c>
      <c r="G394" s="2">
        <f t="shared" si="45"/>
        <v>769.9783702615952</v>
      </c>
      <c r="H394" s="2">
        <f t="shared" si="46"/>
        <v>1002.1766310496002</v>
      </c>
      <c r="J394" s="47">
        <f t="shared" si="48"/>
        <v>0.1880769859627389</v>
      </c>
      <c r="K394" s="50">
        <f t="shared" si="49"/>
        <v>0.9090053968181327</v>
      </c>
      <c r="L394" s="2">
        <f t="shared" si="50"/>
        <v>426.9578024668059</v>
      </c>
      <c r="M394" s="2">
        <f t="shared" si="44"/>
        <v>619.7489866983224</v>
      </c>
      <c r="N394" s="38"/>
      <c r="O394" s="19"/>
      <c r="P394" s="11"/>
      <c r="Q394" s="11"/>
      <c r="V394" s="4"/>
    </row>
    <row r="395" spans="5:22" ht="12.75">
      <c r="E395" s="1">
        <f t="shared" si="47"/>
        <v>29.749999999999847</v>
      </c>
      <c r="F395" s="11">
        <f t="shared" si="43"/>
        <v>840.5472758271067</v>
      </c>
      <c r="G395" s="2">
        <f t="shared" si="45"/>
        <v>771.008533847145</v>
      </c>
      <c r="H395" s="2">
        <f t="shared" si="46"/>
        <v>990.4049745507386</v>
      </c>
      <c r="J395" s="47">
        <f t="shared" si="48"/>
        <v>0.1879272204688447</v>
      </c>
      <c r="K395" s="50">
        <f t="shared" si="49"/>
        <v>0.9072615516778074</v>
      </c>
      <c r="L395" s="2">
        <f t="shared" si="50"/>
        <v>427.86506401848374</v>
      </c>
      <c r="M395" s="2">
        <f t="shared" si="44"/>
        <v>620.2434462073267</v>
      </c>
      <c r="N395" s="38"/>
      <c r="O395" s="19"/>
      <c r="P395" s="11"/>
      <c r="Q395" s="11"/>
      <c r="V395" s="4"/>
    </row>
    <row r="396" spans="5:22" ht="12.75">
      <c r="E396" s="17">
        <f t="shared" si="47"/>
        <v>29.83333333333318</v>
      </c>
      <c r="F396" s="11">
        <f t="shared" si="43"/>
        <v>840.9646343038103</v>
      </c>
      <c r="G396" s="2">
        <f t="shared" si="45"/>
        <v>772.0436431965364</v>
      </c>
      <c r="H396" s="2">
        <f t="shared" si="46"/>
        <v>979.1719840675299</v>
      </c>
      <c r="J396" s="47">
        <f t="shared" si="48"/>
        <v>0.18777740445429467</v>
      </c>
      <c r="K396" s="50">
        <f t="shared" si="49"/>
        <v>0.9055201593048292</v>
      </c>
      <c r="L396" s="2">
        <f t="shared" si="50"/>
        <v>428.7705841777886</v>
      </c>
      <c r="M396" s="2">
        <f t="shared" si="44"/>
        <v>620.7388601121613</v>
      </c>
      <c r="N396" s="38"/>
      <c r="O396" s="19"/>
      <c r="P396" s="11"/>
      <c r="Q396" s="11"/>
      <c r="V396" s="4"/>
    </row>
    <row r="397" spans="5:22" ht="12.75">
      <c r="E397" s="1">
        <f t="shared" si="47"/>
        <v>29.91666666666651</v>
      </c>
      <c r="F397" s="11">
        <f t="shared" si="43"/>
        <v>841.3808334499188</v>
      </c>
      <c r="G397" s="2">
        <f t="shared" si="45"/>
        <v>773.0831294583028</v>
      </c>
      <c r="H397" s="2">
        <f t="shared" si="46"/>
        <v>968.4475959697006</v>
      </c>
      <c r="J397" s="47">
        <f t="shared" si="48"/>
        <v>0.18762753863606052</v>
      </c>
      <c r="K397" s="50">
        <f t="shared" si="49"/>
        <v>0.9037812312499058</v>
      </c>
      <c r="L397" s="2">
        <f t="shared" si="50"/>
        <v>429.6743654090385</v>
      </c>
      <c r="M397" s="2">
        <f t="shared" si="44"/>
        <v>621.2352286594198</v>
      </c>
      <c r="N397" s="38"/>
      <c r="O397" s="19"/>
      <c r="P397" s="11"/>
      <c r="Q397" s="11"/>
      <c r="V397" s="4"/>
    </row>
    <row r="398" spans="5:22" ht="12.75">
      <c r="E398" s="17">
        <f t="shared" si="47"/>
        <v>29.999999999999844</v>
      </c>
      <c r="F398" s="11">
        <f t="shared" si="43"/>
        <v>841.7958796883288</v>
      </c>
      <c r="G398" s="2">
        <f t="shared" si="45"/>
        <v>774.1264364908703</v>
      </c>
      <c r="H398" s="2">
        <f t="shared" si="46"/>
        <v>958.2036275191068</v>
      </c>
      <c r="J398" s="47">
        <f t="shared" si="48"/>
        <v>0.187477623749586</v>
      </c>
      <c r="K398" s="50">
        <f t="shared" si="49"/>
        <v>0.9020447789455631</v>
      </c>
      <c r="L398" s="2">
        <f t="shared" si="50"/>
        <v>430.57641018798404</v>
      </c>
      <c r="M398" s="2">
        <f t="shared" si="44"/>
        <v>621.732552030211</v>
      </c>
      <c r="N398" s="38"/>
      <c r="O398" s="19"/>
      <c r="P398" s="11"/>
      <c r="Q398" s="11"/>
      <c r="V398" s="4"/>
    </row>
    <row r="399" spans="5:22" ht="12.75">
      <c r="E399" s="1">
        <f t="shared" si="47"/>
        <v>30.083333333333176</v>
      </c>
      <c r="F399" s="11">
        <f t="shared" si="43"/>
        <v>842.2097793887086</v>
      </c>
      <c r="G399" s="2">
        <f t="shared" si="45"/>
        <v>775.1730215727944</v>
      </c>
      <c r="H399" s="2">
        <f t="shared" si="46"/>
        <v>948.4136530740547</v>
      </c>
      <c r="J399" s="47">
        <f t="shared" si="48"/>
        <v>0.18732766054838862</v>
      </c>
      <c r="K399" s="50">
        <f t="shared" si="49"/>
        <v>0.9003108137062424</v>
      </c>
      <c r="L399" s="2">
        <f t="shared" si="50"/>
        <v>431.4767210016903</v>
      </c>
      <c r="M399" s="2">
        <f t="shared" si="44"/>
        <v>622.2308303409266</v>
      </c>
      <c r="N399" s="38"/>
      <c r="O399" s="19"/>
      <c r="P399" s="11"/>
      <c r="Q399" s="11"/>
      <c r="V399" s="4"/>
    </row>
    <row r="400" spans="5:22" ht="12.75">
      <c r="E400" s="17">
        <f t="shared" si="47"/>
        <v>30.166666666666508</v>
      </c>
      <c r="F400" s="11">
        <f t="shared" si="43"/>
        <v>842.6225388680838</v>
      </c>
      <c r="G400" s="2">
        <f t="shared" si="45"/>
        <v>776.2223560076716</v>
      </c>
      <c r="H400" s="2">
        <f t="shared" si="46"/>
        <v>939.0528882877529</v>
      </c>
      <c r="J400" s="47">
        <f t="shared" si="48"/>
        <v>0.18717764980366675</v>
      </c>
      <c r="K400" s="50">
        <f t="shared" si="49"/>
        <v>0.8985793467283969</v>
      </c>
      <c r="L400" s="2">
        <f t="shared" si="50"/>
        <v>432.3753003484187</v>
      </c>
      <c r="M400" s="2">
        <f t="shared" si="44"/>
        <v>622.7300636440089</v>
      </c>
      <c r="N400" s="38"/>
      <c r="O400" s="19"/>
      <c r="P400" s="11"/>
      <c r="Q400" s="11"/>
      <c r="V400" s="4"/>
    </row>
    <row r="401" spans="5:22" ht="12.75">
      <c r="E401" s="1">
        <f t="shared" si="47"/>
        <v>30.24999999999984</v>
      </c>
      <c r="F401" s="11">
        <f t="shared" si="43"/>
        <v>843.0341643914169</v>
      </c>
      <c r="G401" s="2">
        <f t="shared" si="45"/>
        <v>777.273925630313</v>
      </c>
      <c r="H401" s="2">
        <f t="shared" si="46"/>
        <v>930.0980818520944</v>
      </c>
      <c r="J401" s="47">
        <f t="shared" si="48"/>
        <v>0.18702759230390859</v>
      </c>
      <c r="K401" s="50">
        <f t="shared" si="49"/>
        <v>0.8968503890905293</v>
      </c>
      <c r="L401" s="2">
        <f t="shared" si="50"/>
        <v>433.2721507375092</v>
      </c>
      <c r="M401" s="2">
        <f t="shared" si="44"/>
        <v>623.2302519287089</v>
      </c>
      <c r="N401" s="38"/>
      <c r="O401" s="19"/>
      <c r="P401" s="11"/>
      <c r="Q401" s="11"/>
      <c r="V401" s="4"/>
    </row>
    <row r="402" spans="5:22" ht="12.75">
      <c r="E402" s="17">
        <f t="shared" si="47"/>
        <v>30.333333333333172</v>
      </c>
      <c r="F402" s="11">
        <f t="shared" si="43"/>
        <v>843.4446621721776</v>
      </c>
      <c r="G402" s="2">
        <f t="shared" si="45"/>
        <v>778.327231220818</v>
      </c>
      <c r="H402" s="2">
        <f t="shared" si="46"/>
        <v>921.5274143517072</v>
      </c>
      <c r="J402" s="47">
        <f t="shared" si="48"/>
        <v>0.18687748885450675</v>
      </c>
      <c r="K402" s="50">
        <f t="shared" si="49"/>
        <v>0.8951239517533163</v>
      </c>
      <c r="L402" s="2">
        <f t="shared" si="50"/>
        <v>434.1672746892625</v>
      </c>
      <c r="M402" s="2">
        <f t="shared" si="44"/>
        <v>623.7313951218442</v>
      </c>
      <c r="N402" s="38"/>
      <c r="O402" s="19"/>
      <c r="P402" s="11"/>
      <c r="Q402" s="11"/>
      <c r="V402" s="4"/>
    </row>
    <row r="403" spans="5:22" ht="12.75">
      <c r="E403" s="1">
        <f t="shared" si="47"/>
        <v>30.416666666666504</v>
      </c>
      <c r="F403" s="11">
        <f t="shared" si="43"/>
        <v>843.8540383729048</v>
      </c>
      <c r="G403" s="2">
        <f t="shared" si="45"/>
        <v>779.3817888331629</v>
      </c>
      <c r="H403" s="2">
        <f t="shared" si="46"/>
        <v>913.320403808332</v>
      </c>
      <c r="J403" s="47">
        <f t="shared" si="48"/>
        <v>0.18672734027737545</v>
      </c>
      <c r="K403" s="50">
        <f t="shared" si="49"/>
        <v>0.8934000455596949</v>
      </c>
      <c r="L403" s="2">
        <f t="shared" si="50"/>
        <v>435.0606747348222</v>
      </c>
      <c r="M403" s="2">
        <f t="shared" si="44"/>
        <v>624.2334930885509</v>
      </c>
      <c r="N403" s="38"/>
      <c r="O403" s="19"/>
      <c r="P403" s="11"/>
      <c r="Q403" s="11"/>
      <c r="V403" s="4"/>
    </row>
    <row r="404" spans="5:22" ht="12.75">
      <c r="E404" s="17">
        <f t="shared" si="47"/>
        <v>30.499999999999837</v>
      </c>
      <c r="F404" s="11">
        <f t="shared" si="43"/>
        <v>844.2622991057628</v>
      </c>
      <c r="G404" s="2">
        <f t="shared" si="45"/>
        <v>780.4371300448131</v>
      </c>
      <c r="H404" s="2">
        <f t="shared" si="46"/>
        <v>905.4578175117927</v>
      </c>
      <c r="J404" s="47">
        <f t="shared" si="48"/>
        <v>0.18657714741057183</v>
      </c>
      <c r="K404" s="50">
        <f t="shared" si="49"/>
        <v>0.8916786812349328</v>
      </c>
      <c r="L404" s="2">
        <f t="shared" si="50"/>
        <v>435.9523534160571</v>
      </c>
      <c r="M404" s="2">
        <f t="shared" si="44"/>
        <v>624.7365456330299</v>
      </c>
      <c r="N404" s="38"/>
      <c r="O404" s="19"/>
      <c r="P404" s="11"/>
      <c r="Q404" s="11"/>
      <c r="V404" s="4"/>
    </row>
    <row r="405" spans="5:22" ht="12.75">
      <c r="E405" s="1">
        <f t="shared" si="47"/>
        <v>30.58333333333317</v>
      </c>
      <c r="F405" s="11">
        <f t="shared" si="43"/>
        <v>844.6694504330884</v>
      </c>
      <c r="G405" s="2">
        <f t="shared" si="45"/>
        <v>781.492802133714</v>
      </c>
      <c r="H405" s="2">
        <f t="shared" si="46"/>
        <v>897.9215897507419</v>
      </c>
      <c r="J405" s="47">
        <f t="shared" si="48"/>
        <v>0.18642691110792137</v>
      </c>
      <c r="K405" s="50">
        <f t="shared" si="49"/>
        <v>0.889959869386748</v>
      </c>
      <c r="L405" s="2">
        <f t="shared" si="50"/>
        <v>436.8423132854439</v>
      </c>
      <c r="M405" s="2">
        <f t="shared" si="44"/>
        <v>625.2405524992921</v>
      </c>
      <c r="N405" s="38"/>
      <c r="O405" s="19"/>
      <c r="P405" s="11"/>
      <c r="Q405" s="11"/>
      <c r="V405" s="4"/>
    </row>
    <row r="406" spans="5:22" ht="12.75">
      <c r="E406" s="17">
        <f t="shared" si="47"/>
        <v>30.6666666666665</v>
      </c>
      <c r="F406" s="11">
        <f t="shared" si="43"/>
        <v>845.0754983679305</v>
      </c>
      <c r="G406" s="2">
        <f t="shared" si="45"/>
        <v>782.5483681888035</v>
      </c>
      <c r="H406" s="2">
        <f t="shared" si="46"/>
        <v>890.6947450738234</v>
      </c>
      <c r="J406" s="47">
        <f t="shared" si="48"/>
        <v>0.18627663223864638</v>
      </c>
      <c r="K406" s="50">
        <f t="shared" si="49"/>
        <v>0.8882436205054102</v>
      </c>
      <c r="L406" s="2">
        <f t="shared" si="50"/>
        <v>437.7305569059493</v>
      </c>
      <c r="M406" s="2">
        <f t="shared" si="44"/>
        <v>625.7455133718951</v>
      </c>
      <c r="N406" s="38"/>
      <c r="O406" s="19"/>
      <c r="P406" s="11"/>
      <c r="Q406" s="11"/>
      <c r="V406" s="4"/>
    </row>
    <row r="407" spans="5:22" ht="12.75">
      <c r="E407" s="1">
        <f t="shared" si="47"/>
        <v>30.749999999999833</v>
      </c>
      <c r="F407" s="11">
        <f t="shared" si="43"/>
        <v>845.4804488745839</v>
      </c>
      <c r="G407" s="2">
        <f t="shared" si="45"/>
        <v>783.6034071599494</v>
      </c>
      <c r="H407" s="2">
        <f t="shared" si="46"/>
        <v>883.761326729566</v>
      </c>
      <c r="J407" s="47">
        <f t="shared" si="48"/>
        <v>0.18612631168699928</v>
      </c>
      <c r="K407" s="50">
        <f t="shared" si="49"/>
        <v>0.886529944963837</v>
      </c>
      <c r="L407" s="2">
        <f t="shared" si="50"/>
        <v>438.61708685091315</v>
      </c>
      <c r="M407" s="2">
        <f t="shared" si="44"/>
        <v>626.2514278766787</v>
      </c>
      <c r="N407" s="38"/>
      <c r="O407" s="19"/>
      <c r="P407" s="11"/>
      <c r="Q407" s="11"/>
      <c r="V407" s="4"/>
    </row>
    <row r="408" spans="5:22" ht="12.75">
      <c r="E408" s="17">
        <f t="shared" si="47"/>
        <v>30.833333333333165</v>
      </c>
      <c r="F408" s="11">
        <f t="shared" si="43"/>
        <v>845.8843078691142</v>
      </c>
      <c r="G408" s="2">
        <f t="shared" si="45"/>
        <v>784.6575138529474</v>
      </c>
      <c r="H408" s="2">
        <f t="shared" si="46"/>
        <v>877.1063299510502</v>
      </c>
      <c r="J408" s="47">
        <f t="shared" si="48"/>
        <v>0.18597595035189848</v>
      </c>
      <c r="K408" s="50">
        <f t="shared" si="49"/>
        <v>0.88481885301771</v>
      </c>
      <c r="L408" s="2">
        <f t="shared" si="50"/>
        <v>439.50190570393084</v>
      </c>
      <c r="M408" s="2">
        <f t="shared" si="44"/>
        <v>626.7582955814946</v>
      </c>
      <c r="N408" s="38"/>
      <c r="O408" s="19"/>
      <c r="P408" s="11"/>
      <c r="Q408" s="11"/>
      <c r="V408" s="4"/>
    </row>
    <row r="409" spans="5:22" ht="12.75">
      <c r="E409" s="1">
        <f t="shared" si="47"/>
        <v>30.916666666666497</v>
      </c>
      <c r="F409" s="11">
        <f t="shared" si="43"/>
        <v>846.2870812198767</v>
      </c>
      <c r="G409" s="2">
        <f t="shared" si="45"/>
        <v>785.7102988749247</v>
      </c>
      <c r="H409" s="2">
        <f t="shared" si="46"/>
        <v>870.715639769013</v>
      </c>
      <c r="J409" s="47">
        <f t="shared" si="48"/>
        <v>0.1858255491465688</v>
      </c>
      <c r="K409" s="50">
        <f t="shared" si="49"/>
        <v>0.8831103548056003</v>
      </c>
      <c r="L409" s="2">
        <f t="shared" si="50"/>
        <v>440.3850160587364</v>
      </c>
      <c r="M409" s="2">
        <f t="shared" si="44"/>
        <v>627.2661159969317</v>
      </c>
      <c r="N409" s="38"/>
      <c r="O409" s="19"/>
      <c r="P409" s="11"/>
      <c r="Q409" s="11"/>
      <c r="V409" s="4"/>
    </row>
    <row r="410" spans="5:22" ht="12.75">
      <c r="E410" s="17">
        <f t="shared" si="47"/>
        <v>30.99999999999983</v>
      </c>
      <c r="F410" s="11">
        <f t="shared" si="43"/>
        <v>846.6887747480283</v>
      </c>
      <c r="G410" s="2">
        <f t="shared" si="45"/>
        <v>786.7613885351974</v>
      </c>
      <c r="H410" s="2">
        <f t="shared" si="46"/>
        <v>864.5759730543969</v>
      </c>
      <c r="J410" s="47">
        <f t="shared" si="48"/>
        <v>0.18567510899818543</v>
      </c>
      <c r="K410" s="50">
        <f t="shared" si="49"/>
        <v>0.8814044603490656</v>
      </c>
      <c r="L410" s="2">
        <f t="shared" si="50"/>
        <v>441.2664205190855</v>
      </c>
      <c r="M410" s="2">
        <f t="shared" si="44"/>
        <v>627.7748885770366</v>
      </c>
      <c r="N410" s="38"/>
      <c r="O410" s="19"/>
      <c r="P410" s="11"/>
      <c r="Q410" s="11"/>
      <c r="V410" s="4"/>
    </row>
    <row r="411" spans="5:22" ht="12.75">
      <c r="E411" s="1">
        <f t="shared" si="47"/>
        <v>31.08333333333316</v>
      </c>
      <c r="F411" s="11">
        <f t="shared" si="43"/>
        <v>847.0893942280317</v>
      </c>
      <c r="G411" s="2">
        <f t="shared" si="45"/>
        <v>787.8104247063259</v>
      </c>
      <c r="H411" s="2">
        <f t="shared" si="46"/>
        <v>858.6748245083218</v>
      </c>
      <c r="J411" s="47">
        <f t="shared" si="48"/>
        <v>0.18552463084752163</v>
      </c>
      <c r="K411" s="50">
        <f t="shared" si="49"/>
        <v>0.8797011795528162</v>
      </c>
      <c r="L411" s="2">
        <f t="shared" si="50"/>
        <v>442.1461216986383</v>
      </c>
      <c r="M411" s="2">
        <f t="shared" si="44"/>
        <v>628.2846127200305</v>
      </c>
      <c r="N411" s="38"/>
      <c r="O411" s="19"/>
      <c r="P411" s="11"/>
      <c r="Q411" s="11"/>
      <c r="V411" s="4"/>
    </row>
    <row r="412" spans="5:22" ht="12.75">
      <c r="E412" s="17">
        <f t="shared" si="47"/>
        <v>31.166666666666494</v>
      </c>
      <c r="F412" s="11">
        <f t="shared" si="43"/>
        <v>847.4889453881538</v>
      </c>
      <c r="G412" s="2">
        <f t="shared" si="45"/>
        <v>788.8570646498041</v>
      </c>
      <c r="H412" s="2">
        <f t="shared" si="46"/>
        <v>853.0004163339513</v>
      </c>
      <c r="J412" s="47">
        <f t="shared" si="48"/>
        <v>0.1853741156485999</v>
      </c>
      <c r="K412" s="50">
        <f t="shared" si="49"/>
        <v>0.8780005222048032</v>
      </c>
      <c r="L412" s="2">
        <f t="shared" si="50"/>
        <v>443.0241222208431</v>
      </c>
      <c r="M412" s="2">
        <f t="shared" si="44"/>
        <v>628.795287769021</v>
      </c>
      <c r="N412" s="38"/>
      <c r="O412" s="19"/>
      <c r="P412" s="11"/>
      <c r="Q412" s="11"/>
      <c r="V412" s="4"/>
    </row>
    <row r="413" spans="5:22" ht="12.75">
      <c r="E413" s="1">
        <f t="shared" si="47"/>
        <v>31.249999999999826</v>
      </c>
      <c r="F413" s="11">
        <f t="shared" si="43"/>
        <v>847.8874339109574</v>
      </c>
      <c r="G413" s="2">
        <f t="shared" si="45"/>
        <v>789.9009808105185</v>
      </c>
      <c r="H413" s="2">
        <f t="shared" si="46"/>
        <v>847.5416513406806</v>
      </c>
      <c r="J413" s="47">
        <f t="shared" si="48"/>
        <v>0.1852235643683473</v>
      </c>
      <c r="K413" s="50">
        <f t="shared" si="49"/>
        <v>0.8763024979763823</v>
      </c>
      <c r="L413" s="2">
        <f t="shared" si="50"/>
        <v>443.90042471881947</v>
      </c>
      <c r="M413" s="2">
        <f t="shared" si="44"/>
        <v>629.3069130127091</v>
      </c>
      <c r="N413" s="38"/>
      <c r="O413" s="19"/>
      <c r="P413" s="11"/>
      <c r="Q413" s="11"/>
      <c r="V413" s="4"/>
    </row>
    <row r="414" spans="5:22" ht="12.75">
      <c r="E414" s="17">
        <f t="shared" si="47"/>
        <v>31.333333333333158</v>
      </c>
      <c r="F414" s="11">
        <f t="shared" si="43"/>
        <v>848.2848654337855</v>
      </c>
      <c r="G414" s="2">
        <f t="shared" si="45"/>
        <v>790.9418605838147</v>
      </c>
      <c r="H414" s="2">
        <f t="shared" si="46"/>
        <v>842.2880692464141</v>
      </c>
      <c r="J414" s="47">
        <f t="shared" si="48"/>
        <v>0.18507297798625424</v>
      </c>
      <c r="K414" s="50">
        <f t="shared" si="49"/>
        <v>0.8746071164224588</v>
      </c>
      <c r="L414" s="2">
        <f t="shared" si="50"/>
        <v>444.7750318352419</v>
      </c>
      <c r="M414" s="2">
        <f t="shared" si="44"/>
        <v>629.8194876860925</v>
      </c>
      <c r="N414" s="38"/>
      <c r="O414" s="19"/>
      <c r="P414" s="11"/>
      <c r="Q414" s="11"/>
      <c r="V414" s="4"/>
    </row>
    <row r="415" spans="5:22" ht="12.75">
      <c r="E415" s="1">
        <f t="shared" si="47"/>
        <v>31.41666666666649</v>
      </c>
      <c r="F415" s="11">
        <f t="shared" si="43"/>
        <v>848.6812455492408</v>
      </c>
      <c r="G415" s="2">
        <f t="shared" si="45"/>
        <v>791.9794060587238</v>
      </c>
      <c r="H415" s="2">
        <f t="shared" si="46"/>
        <v>837.2298059584107</v>
      </c>
      <c r="J415" s="47">
        <f t="shared" si="48"/>
        <v>0.18492235749403682</v>
      </c>
      <c r="K415" s="50">
        <f t="shared" si="49"/>
        <v>0.8729143869816087</v>
      </c>
      <c r="L415" s="2">
        <f t="shared" si="50"/>
        <v>445.64794622222354</v>
      </c>
      <c r="M415" s="2">
        <f t="shared" si="44"/>
        <v>630.3330109711634</v>
      </c>
      <c r="N415" s="38"/>
      <c r="O415" s="19"/>
      <c r="P415" s="11"/>
      <c r="Q415" s="11"/>
      <c r="V415" s="4"/>
    </row>
    <row r="416" spans="5:22" ht="12.75">
      <c r="E416" s="17">
        <f t="shared" si="47"/>
        <v>31.499999999999822</v>
      </c>
      <c r="F416" s="11">
        <f t="shared" si="43"/>
        <v>849.0765798056563</v>
      </c>
      <c r="G416" s="2">
        <f t="shared" si="45"/>
        <v>793.0133337406211</v>
      </c>
      <c r="H416" s="2">
        <f t="shared" si="46"/>
        <v>832.3575556272219</v>
      </c>
      <c r="J416" s="47">
        <f t="shared" si="48"/>
        <v>0.1847717038953032</v>
      </c>
      <c r="K416" s="50">
        <f t="shared" si="49"/>
        <v>0.8712243189762792</v>
      </c>
      <c r="L416" s="2">
        <f t="shared" si="50"/>
        <v>446.5191705411998</v>
      </c>
      <c r="M416" s="2">
        <f t="shared" si="44"/>
        <v>630.847481997603</v>
      </c>
      <c r="N416" s="38"/>
      <c r="O416" s="19"/>
      <c r="P416" s="11"/>
      <c r="Q416" s="11"/>
      <c r="V416" s="4"/>
    </row>
    <row r="417" spans="5:22" ht="12.75">
      <c r="E417" s="1">
        <f t="shared" si="47"/>
        <v>31.583333333333155</v>
      </c>
      <c r="F417" s="11">
        <f t="shared" si="43"/>
        <v>849.4708737075632</v>
      </c>
      <c r="G417" s="2">
        <f t="shared" si="45"/>
        <v>794.0433742563268</v>
      </c>
      <c r="H417" s="2">
        <f t="shared" si="46"/>
        <v>827.6625352815984</v>
      </c>
      <c r="J417" s="47">
        <f t="shared" si="48"/>
        <v>0.18462101820522325</v>
      </c>
      <c r="K417" s="50">
        <f t="shared" si="49"/>
        <v>0.869536921612888</v>
      </c>
      <c r="L417" s="2">
        <f t="shared" si="50"/>
        <v>447.3887074628127</v>
      </c>
      <c r="M417" s="2">
        <f t="shared" si="44"/>
        <v>631.3628998434691</v>
      </c>
      <c r="N417" s="38"/>
      <c r="O417" s="19"/>
      <c r="P417" s="11"/>
      <c r="Q417" s="11"/>
      <c r="V417" s="4"/>
    </row>
    <row r="418" spans="5:22" ht="12.75">
      <c r="E418" s="17">
        <f t="shared" si="47"/>
        <v>31.666666666666487</v>
      </c>
      <c r="F418" s="11">
        <f t="shared" si="43"/>
        <v>849.8641327161494</v>
      </c>
      <c r="G418" s="2">
        <f t="shared" si="45"/>
        <v>795.0692720444066</v>
      </c>
      <c r="H418" s="2">
        <f t="shared" si="46"/>
        <v>823.1364518649268</v>
      </c>
      <c r="J418" s="47">
        <f t="shared" si="48"/>
        <v>0.18447030145020246</v>
      </c>
      <c r="K418" s="50">
        <f t="shared" si="49"/>
        <v>0.867852203982054</v>
      </c>
      <c r="L418" s="2">
        <f t="shared" si="50"/>
        <v>448.2565596667948</v>
      </c>
      <c r="M418" s="2">
        <f t="shared" si="44"/>
        <v>631.8792635358828</v>
      </c>
      <c r="N418" s="38"/>
      <c r="O418" s="19"/>
      <c r="P418" s="11"/>
      <c r="Q418" s="11"/>
      <c r="V418" s="4"/>
    </row>
    <row r="419" spans="5:22" ht="12.75">
      <c r="E419" s="1">
        <f t="shared" si="47"/>
        <v>31.74999999999982</v>
      </c>
      <c r="F419" s="11">
        <f t="shared" si="43"/>
        <v>850.2563622497137</v>
      </c>
      <c r="G419" s="2">
        <f t="shared" si="45"/>
        <v>796.0907850331885</v>
      </c>
      <c r="H419" s="2">
        <f t="shared" si="46"/>
        <v>818.771471505743</v>
      </c>
      <c r="J419" s="47">
        <f t="shared" si="48"/>
        <v>0.18431955466755845</v>
      </c>
      <c r="K419" s="50">
        <f t="shared" si="49"/>
        <v>0.8661701750587172</v>
      </c>
      <c r="L419" s="2">
        <f t="shared" si="50"/>
        <v>449.12272984185347</v>
      </c>
      <c r="M419" s="2">
        <f t="shared" si="44"/>
        <v>632.396572051707</v>
      </c>
      <c r="N419" s="38"/>
      <c r="O419" s="19"/>
      <c r="P419" s="11"/>
      <c r="Q419" s="11"/>
      <c r="V419" s="4"/>
    </row>
    <row r="420" spans="5:22" ht="12.75">
      <c r="E420" s="17">
        <f t="shared" si="47"/>
        <v>31.83333333333315</v>
      </c>
      <c r="F420" s="11">
        <f t="shared" si="43"/>
        <v>850.6475676841139</v>
      </c>
      <c r="G420" s="2">
        <f t="shared" si="45"/>
        <v>797.1076843087928</v>
      </c>
      <c r="H420" s="2">
        <f t="shared" si="46"/>
        <v>814.5601908661895</v>
      </c>
      <c r="J420" s="47">
        <f t="shared" si="48"/>
        <v>0.18416877890520236</v>
      </c>
      <c r="K420" s="50">
        <f t="shared" si="49"/>
        <v>0.8644908437023473</v>
      </c>
      <c r="L420" s="2">
        <f t="shared" si="50"/>
        <v>449.9872206855558</v>
      </c>
      <c r="M420" s="2">
        <f t="shared" si="44"/>
        <v>632.9148243182217</v>
      </c>
      <c r="N420" s="38"/>
      <c r="O420" s="19"/>
      <c r="P420" s="11"/>
      <c r="Q420" s="11"/>
      <c r="V420" s="4"/>
    </row>
    <row r="421" spans="5:22" ht="12.75">
      <c r="E421" s="1">
        <f t="shared" si="47"/>
        <v>31.916666666666483</v>
      </c>
      <c r="F421" s="11">
        <f t="shared" si="43"/>
        <v>851.0377543532094</v>
      </c>
      <c r="G421" s="2">
        <f t="shared" si="45"/>
        <v>798.1197537752575</v>
      </c>
      <c r="H421" s="2">
        <f t="shared" si="46"/>
        <v>810.4956104229484</v>
      </c>
      <c r="J421" s="47">
        <f t="shared" si="48"/>
        <v>0.18401797522132332</v>
      </c>
      <c r="K421" s="50">
        <f t="shared" si="49"/>
        <v>0.8628142186571084</v>
      </c>
      <c r="L421" s="2">
        <f t="shared" si="50"/>
        <v>450.8500349042129</v>
      </c>
      <c r="M421" s="2">
        <f t="shared" si="44"/>
        <v>633.4340192137961</v>
      </c>
      <c r="N421" s="38"/>
      <c r="O421" s="19"/>
      <c r="P421" s="11"/>
      <c r="Q421" s="11"/>
      <c r="V421" s="4"/>
    </row>
    <row r="422" spans="5:22" ht="12.75">
      <c r="E422" s="17">
        <f t="shared" si="47"/>
        <v>31.999999999999815</v>
      </c>
      <c r="F422" s="11">
        <f aca="true" t="shared" si="51" ref="F422:F485">20+345*LOG10(8*E422+1)</f>
        <v>851.4269275492957</v>
      </c>
      <c r="G422" s="2">
        <f t="shared" si="45"/>
        <v>799.1267898086454</v>
      </c>
      <c r="H422" s="2">
        <f t="shared" si="46"/>
        <v>806.5711095452</v>
      </c>
      <c r="J422" s="47">
        <f t="shared" si="48"/>
        <v>0.18386714468407583</v>
      </c>
      <c r="K422" s="50">
        <f t="shared" si="49"/>
        <v>0.8611403085520832</v>
      </c>
      <c r="L422" s="2">
        <f t="shared" si="50"/>
        <v>451.711175212765</v>
      </c>
      <c r="M422" s="2">
        <f aca="true" t="shared" si="52" ref="M422:M485">IF(L422&lt;600,425+0.773*L422-0.00169*L422^2+0.00000222*L422^3,IF(L422&lt;735,666+(13002/(738-L422)),IF(L422&lt;900,545+(17820/(L422-731)),650)))</f>
        <v>633.9541555685538</v>
      </c>
      <c r="N422" s="38"/>
      <c r="O422" s="19"/>
      <c r="P422" s="11"/>
      <c r="Q422" s="11"/>
      <c r="V422" s="4"/>
    </row>
    <row r="423" spans="5:22" ht="12.75">
      <c r="E423" s="1">
        <f t="shared" si="47"/>
        <v>32.08333333333315</v>
      </c>
      <c r="F423" s="11">
        <f t="shared" si="51"/>
        <v>851.8150925235377</v>
      </c>
      <c r="G423" s="2">
        <f aca="true" t="shared" si="53" ref="G423:G486">$B$8*($E423-$E422)*60*($B$11*($F423-G422)+$B$10*0.0000000567*(($F423+273)^4-(G422+273)^4))/($B$9*$H422)+G422</f>
        <v>800.1286009068378</v>
      </c>
      <c r="H423" s="2">
        <f aca="true" t="shared" si="54" ref="H423:H486">IF(G423&lt;600,425+0.773*G423-0.00169*G423^2+0.00000222*G423^3,IF(G423&lt;735,666+(13002/(738-G423)),IF(G423&lt;900,545+(17820/(G423-731)),650)))</f>
        <v>802.7804232435628</v>
      </c>
      <c r="J423" s="47">
        <f t="shared" si="48"/>
        <v>0.1837162883712721</v>
      </c>
      <c r="K423" s="50">
        <f t="shared" si="49"/>
        <v>0.8594691219014463</v>
      </c>
      <c r="L423" s="2">
        <f t="shared" si="50"/>
        <v>452.57064433466644</v>
      </c>
      <c r="M423" s="2">
        <f t="shared" si="52"/>
        <v>634.4752321650344</v>
      </c>
      <c r="N423" s="38"/>
      <c r="O423" s="19"/>
      <c r="P423" s="11"/>
      <c r="Q423" s="11"/>
      <c r="V423" s="4"/>
    </row>
    <row r="424" spans="5:22" ht="12.75">
      <c r="E424" s="17">
        <f t="shared" si="47"/>
        <v>32.16666666666649</v>
      </c>
      <c r="F424" s="11">
        <f t="shared" si="51"/>
        <v>852.2022544863926</v>
      </c>
      <c r="G424" s="2">
        <f t="shared" si="53"/>
        <v>801.1250073365488</v>
      </c>
      <c r="H424" s="2">
        <f t="shared" si="54"/>
        <v>799.1176204727795</v>
      </c>
      <c r="J424" s="47">
        <f t="shared" si="48"/>
        <v>0.183565407370077</v>
      </c>
      <c r="K424" s="50">
        <f t="shared" si="49"/>
        <v>0.8578006671045969</v>
      </c>
      <c r="L424" s="2">
        <f t="shared" si="50"/>
        <v>453.428445001771</v>
      </c>
      <c r="M424" s="2">
        <f t="shared" si="52"/>
        <v>634.9972477388509</v>
      </c>
      <c r="N424" s="38"/>
      <c r="O424" s="19"/>
      <c r="P424" s="11"/>
      <c r="Q424" s="11"/>
      <c r="V424" s="4"/>
    </row>
    <row r="425" spans="5:22" ht="12.75">
      <c r="E425" s="1">
        <f t="shared" si="47"/>
        <v>32.24999999999982</v>
      </c>
      <c r="F425" s="11">
        <f t="shared" si="51"/>
        <v>852.588418608031</v>
      </c>
      <c r="G425" s="2">
        <f t="shared" si="53"/>
        <v>802.1158407789351</v>
      </c>
      <c r="H425" s="2">
        <f t="shared" si="54"/>
        <v>795.5770838791572</v>
      </c>
      <c r="J425" s="47">
        <f t="shared" si="48"/>
        <v>0.18341450277670693</v>
      </c>
      <c r="K425" s="50">
        <f t="shared" si="49"/>
        <v>0.8561349524465175</v>
      </c>
      <c r="L425" s="2">
        <f t="shared" si="50"/>
        <v>454.2845799542175</v>
      </c>
      <c r="M425" s="2">
        <f t="shared" si="52"/>
        <v>635.5202009793421</v>
      </c>
      <c r="N425" s="38"/>
      <c r="O425" s="19"/>
      <c r="P425" s="11"/>
      <c r="Q425" s="11"/>
      <c r="V425" s="4"/>
    </row>
    <row r="426" spans="5:22" ht="12.75">
      <c r="E426" s="17">
        <f t="shared" si="47"/>
        <v>32.33333333333316</v>
      </c>
      <c r="F426" s="11">
        <f t="shared" si="51"/>
        <v>852.9735900187503</v>
      </c>
      <c r="G426" s="2">
        <f t="shared" si="53"/>
        <v>803.1009439750337</v>
      </c>
      <c r="H426" s="2">
        <f t="shared" si="54"/>
        <v>792.1534908914716</v>
      </c>
      <c r="J426" s="47">
        <f t="shared" si="48"/>
        <v>0.18326357569613208</v>
      </c>
      <c r="K426" s="50">
        <f t="shared" si="49"/>
        <v>0.8544719860978993</v>
      </c>
      <c r="L426" s="2">
        <f t="shared" si="50"/>
        <v>455.1390519403154</v>
      </c>
      <c r="M426" s="2">
        <f t="shared" si="52"/>
        <v>636.0440905302203</v>
      </c>
      <c r="N426" s="38"/>
      <c r="O426" s="19"/>
      <c r="P426" s="11"/>
      <c r="Q426" s="11"/>
      <c r="V426" s="4"/>
    </row>
    <row r="427" spans="5:22" ht="12.75">
      <c r="E427" s="1">
        <f aca="true" t="shared" si="55" ref="E427:E490">E426+5/60</f>
        <v>32.416666666666494</v>
      </c>
      <c r="F427" s="11">
        <f t="shared" si="51"/>
        <v>853.3577738093843</v>
      </c>
      <c r="G427" s="2">
        <f t="shared" si="53"/>
        <v>804.0801703721247</v>
      </c>
      <c r="H427" s="2">
        <f t="shared" si="54"/>
        <v>788.8417960612358</v>
      </c>
      <c r="J427" s="47">
        <f t="shared" si="48"/>
        <v>0.1831126272417824</v>
      </c>
      <c r="K427" s="50">
        <f t="shared" si="49"/>
        <v>0.8528117761153601</v>
      </c>
      <c r="L427" s="2">
        <f t="shared" si="50"/>
        <v>455.99186371643077</v>
      </c>
      <c r="M427" s="2">
        <f t="shared" si="52"/>
        <v>636.5689149902137</v>
      </c>
      <c r="N427" s="38"/>
      <c r="O427" s="19"/>
      <c r="P427" s="11"/>
      <c r="Q427" s="11"/>
      <c r="V427" s="4"/>
    </row>
    <row r="428" spans="5:22" ht="12.75">
      <c r="E428" s="17">
        <f t="shared" si="55"/>
        <v>32.49999999999983</v>
      </c>
      <c r="F428" s="11">
        <f t="shared" si="51"/>
        <v>853.7409750317062</v>
      </c>
      <c r="G428" s="2">
        <f t="shared" si="53"/>
        <v>805.0533837719927</v>
      </c>
      <c r="H428" s="2">
        <f t="shared" si="54"/>
        <v>785.6372145649285</v>
      </c>
      <c r="J428" s="47">
        <f t="shared" si="48"/>
        <v>0.1829616585352573</v>
      </c>
      <c r="K428" s="50">
        <f t="shared" si="49"/>
        <v>0.8511543304417072</v>
      </c>
      <c r="L428" s="2">
        <f t="shared" si="50"/>
        <v>456.8430180468725</v>
      </c>
      <c r="M428" s="2">
        <f t="shared" si="52"/>
        <v>637.0946729137061</v>
      </c>
      <c r="N428" s="38"/>
      <c r="O428" s="19"/>
      <c r="P428" s="11"/>
      <c r="Q428" s="11"/>
      <c r="V428" s="4"/>
    </row>
    <row r="429" spans="5:22" ht="12.75">
      <c r="E429" s="1">
        <f t="shared" si="55"/>
        <v>32.583333333333165</v>
      </c>
      <c r="F429" s="11">
        <f t="shared" si="51"/>
        <v>854.1231986988279</v>
      </c>
      <c r="G429" s="2">
        <f t="shared" si="53"/>
        <v>806.0204579819497</v>
      </c>
      <c r="H429" s="2">
        <f t="shared" si="54"/>
        <v>782.5352067870285</v>
      </c>
      <c r="J429" s="47">
        <f t="shared" si="48"/>
        <v>0.18281067070603835</v>
      </c>
      <c r="K429" s="50">
        <f t="shared" si="49"/>
        <v>0.8494996569061424</v>
      </c>
      <c r="L429" s="2">
        <f t="shared" si="50"/>
        <v>457.6925177037786</v>
      </c>
      <c r="M429" s="2">
        <f t="shared" si="52"/>
        <v>637.6213628113701</v>
      </c>
      <c r="N429" s="38"/>
      <c r="O429" s="19"/>
      <c r="P429" s="11"/>
      <c r="Q429" s="11"/>
      <c r="V429" s="4"/>
    </row>
    <row r="430" spans="5:22" ht="12.75">
      <c r="E430" s="17">
        <f t="shared" si="55"/>
        <v>32.6666666666665</v>
      </c>
      <c r="F430" s="11">
        <f t="shared" si="51"/>
        <v>854.504449785593</v>
      </c>
      <c r="G430" s="2">
        <f t="shared" si="53"/>
        <v>806.981276469377</v>
      </c>
      <c r="H430" s="2">
        <f t="shared" si="54"/>
        <v>779.5314639085072</v>
      </c>
      <c r="J430" s="47">
        <f t="shared" si="48"/>
        <v>0.18265966489120566</v>
      </c>
      <c r="K430" s="50">
        <f t="shared" si="49"/>
        <v>0.8478477632245316</v>
      </c>
      <c r="L430" s="2">
        <f t="shared" si="50"/>
        <v>458.54036546700314</v>
      </c>
      <c r="M430" s="2">
        <f t="shared" si="52"/>
        <v>638.1489831507964</v>
      </c>
      <c r="N430" s="38"/>
      <c r="O430" s="19"/>
      <c r="P430" s="11"/>
      <c r="Q430" s="11"/>
      <c r="V430" s="4"/>
    </row>
    <row r="431" spans="5:22" ht="12.75">
      <c r="E431" s="1">
        <f t="shared" si="55"/>
        <v>32.74999999999984</v>
      </c>
      <c r="F431" s="11">
        <f t="shared" si="51"/>
        <v>854.8847332289657</v>
      </c>
      <c r="G431" s="2">
        <f t="shared" si="53"/>
        <v>807.9357320204513</v>
      </c>
      <c r="H431" s="2">
        <f t="shared" si="54"/>
        <v>776.6218944308353</v>
      </c>
      <c r="J431" s="47">
        <f t="shared" si="48"/>
        <v>0.18250864223515822</v>
      </c>
      <c r="K431" s="50">
        <f t="shared" si="49"/>
        <v>0.8461986569996327</v>
      </c>
      <c r="L431" s="2">
        <f t="shared" si="50"/>
        <v>459.3865641240028</v>
      </c>
      <c r="M431" s="2">
        <f t="shared" si="52"/>
        <v>638.6775323571189</v>
      </c>
      <c r="N431" s="38"/>
      <c r="O431" s="19"/>
      <c r="P431" s="11"/>
      <c r="Q431" s="11"/>
      <c r="V431" s="4"/>
    </row>
    <row r="432" spans="5:22" ht="12.75">
      <c r="E432" s="17">
        <f t="shared" si="55"/>
        <v>32.83333333333317</v>
      </c>
      <c r="F432" s="11">
        <f t="shared" si="51"/>
        <v>855.2640539284141</v>
      </c>
      <c r="G432" s="2">
        <f t="shared" si="53"/>
        <v>808.883726403633</v>
      </c>
      <c r="H432" s="2">
        <f t="shared" si="54"/>
        <v>773.802611570583</v>
      </c>
      <c r="J432" s="47">
        <f t="shared" si="48"/>
        <v>0.18235760388933703</v>
      </c>
      <c r="K432" s="50">
        <f t="shared" si="49"/>
        <v>0.8445523457213658</v>
      </c>
      <c r="L432" s="2">
        <f t="shared" si="50"/>
        <v>460.23111646972416</v>
      </c>
      <c r="M432" s="2">
        <f t="shared" si="52"/>
        <v>639.2070088136336</v>
      </c>
      <c r="N432" s="38"/>
      <c r="O432" s="19"/>
      <c r="P432" s="11"/>
      <c r="Q432" s="11"/>
      <c r="V432" s="4"/>
    </row>
    <row r="433" spans="5:22" ht="12.75">
      <c r="E433" s="1">
        <f t="shared" si="55"/>
        <v>32.91666666666651</v>
      </c>
      <c r="F433" s="11">
        <f t="shared" si="51"/>
        <v>855.6424167462891</v>
      </c>
      <c r="G433" s="2">
        <f t="shared" si="53"/>
        <v>809.8251700384175</v>
      </c>
      <c r="H433" s="2">
        <f t="shared" si="54"/>
        <v>771.0699214643618</v>
      </c>
      <c r="J433" s="47">
        <f t="shared" si="48"/>
        <v>0.1822065510119522</v>
      </c>
      <c r="K433" s="50">
        <f t="shared" si="49"/>
        <v>0.8429088367670664</v>
      </c>
      <c r="L433" s="2">
        <f t="shared" si="50"/>
        <v>461.07402530649125</v>
      </c>
      <c r="M433" s="2">
        <f t="shared" si="52"/>
        <v>639.737410862415</v>
      </c>
      <c r="N433" s="38"/>
      <c r="O433" s="19"/>
      <c r="P433" s="11"/>
      <c r="Q433" s="11"/>
      <c r="V433" s="4"/>
    </row>
    <row r="434" spans="5:22" ht="12.75">
      <c r="E434" s="17">
        <f t="shared" si="55"/>
        <v>32.999999999999844</v>
      </c>
      <c r="F434" s="11">
        <f t="shared" si="51"/>
        <v>856.019826508198</v>
      </c>
      <c r="G434" s="2">
        <f t="shared" si="53"/>
        <v>810.7599816697784</v>
      </c>
      <c r="H434" s="2">
        <f t="shared" si="54"/>
        <v>768.4203121281823</v>
      </c>
      <c r="J434" s="47">
        <f t="shared" si="48"/>
        <v>0.18205548476771327</v>
      </c>
      <c r="K434" s="50">
        <f t="shared" si="49"/>
        <v>0.8412681374017643</v>
      </c>
      <c r="L434" s="2">
        <f t="shared" si="50"/>
        <v>461.915293443893</v>
      </c>
      <c r="M434" s="2">
        <f t="shared" si="52"/>
        <v>640.2687368049268</v>
      </c>
      <c r="N434" s="38"/>
      <c r="O434" s="19"/>
      <c r="P434" s="11"/>
      <c r="Q434" s="11"/>
      <c r="V434" s="4"/>
    </row>
    <row r="435" spans="5:22" ht="12.75">
      <c r="E435" s="1">
        <f t="shared" si="55"/>
        <v>33.08333333333318</v>
      </c>
      <c r="F435" s="11">
        <f t="shared" si="51"/>
        <v>856.3962880033745</v>
      </c>
      <c r="G435" s="2">
        <f t="shared" si="53"/>
        <v>811.6880880486693</v>
      </c>
      <c r="H435" s="2">
        <f t="shared" si="54"/>
        <v>765.8504431193282</v>
      </c>
      <c r="J435" s="47">
        <f t="shared" si="48"/>
        <v>0.18190440632756275</v>
      </c>
      <c r="K435" s="50">
        <f t="shared" si="49"/>
        <v>0.8396302547784412</v>
      </c>
      <c r="L435" s="2">
        <f t="shared" si="50"/>
        <v>462.75492369867146</v>
      </c>
      <c r="M435" s="2">
        <f t="shared" si="52"/>
        <v>640.8009849026272</v>
      </c>
      <c r="N435" s="38"/>
      <c r="O435" s="19"/>
      <c r="P435" s="11"/>
      <c r="Q435" s="11"/>
      <c r="V435" s="4"/>
    </row>
    <row r="436" spans="5:22" ht="12.75">
      <c r="E436" s="17">
        <f t="shared" si="55"/>
        <v>33.166666666666515</v>
      </c>
      <c r="F436" s="11">
        <f t="shared" si="51"/>
        <v>856.7718059850428</v>
      </c>
      <c r="G436" s="2">
        <f t="shared" si="53"/>
        <v>812.6094236188893</v>
      </c>
      <c r="H436" s="2">
        <f t="shared" si="54"/>
        <v>763.357135852573</v>
      </c>
      <c r="J436" s="47">
        <f aca="true" t="shared" si="56" ref="J436:J499">$B$24*$B$23*$B$26*$B$22/($B$9*M435)</f>
        <v>0.1817533168684136</v>
      </c>
      <c r="K436" s="50">
        <f aca="true" t="shared" si="57" ref="K436:K499">$B$25*$B$22*(F436-L435)*(E436-E435)*60/($B$26*M435*$B$9*(1+J436/3))-((F436-F435)*(EXP(J436/10)-1))</f>
        <v>0.8379951959383327</v>
      </c>
      <c r="L436" s="2">
        <f aca="true" t="shared" si="58" ref="L436:L499">IF(K436&gt;0,K436+L435,L435)</f>
        <v>463.5929188946098</v>
      </c>
      <c r="M436" s="2">
        <f t="shared" si="52"/>
        <v>641.3341533775713</v>
      </c>
      <c r="N436" s="38"/>
      <c r="O436" s="19"/>
      <c r="P436" s="11"/>
      <c r="Q436" s="11"/>
      <c r="V436" s="4"/>
    </row>
    <row r="437" spans="5:22" ht="12.75">
      <c r="E437" s="1">
        <f t="shared" si="55"/>
        <v>33.24999999999985</v>
      </c>
      <c r="F437" s="11">
        <f t="shared" si="51"/>
        <v>857.1463851707778</v>
      </c>
      <c r="G437" s="2">
        <f t="shared" si="53"/>
        <v>813.523930210568</v>
      </c>
      <c r="H437" s="2">
        <f t="shared" si="54"/>
        <v>760.9373645260291</v>
      </c>
      <c r="J437" s="47">
        <f t="shared" si="56"/>
        <v>0.18160221757288972</v>
      </c>
      <c r="K437" s="50">
        <f t="shared" si="57"/>
        <v>0.8363629678112042</v>
      </c>
      <c r="L437" s="2">
        <f t="shared" si="58"/>
        <v>464.429281862421</v>
      </c>
      <c r="M437" s="2">
        <f t="shared" si="52"/>
        <v>641.8682404130071</v>
      </c>
      <c r="N437" s="38"/>
      <c r="O437" s="19"/>
      <c r="P437" s="11"/>
      <c r="Q437" s="11"/>
      <c r="V437" s="4"/>
    </row>
    <row r="438" spans="5:22" ht="12.75">
      <c r="E438" s="17">
        <f t="shared" si="55"/>
        <v>33.33333333333319</v>
      </c>
      <c r="F438" s="11">
        <f t="shared" si="51"/>
        <v>857.5200302428607</v>
      </c>
      <c r="G438" s="2">
        <f t="shared" si="53"/>
        <v>814.4315567404765</v>
      </c>
      <c r="H438" s="2">
        <f t="shared" si="54"/>
        <v>758.5882476151221</v>
      </c>
      <c r="J438" s="47">
        <f t="shared" si="56"/>
        <v>0.18145110962906988</v>
      </c>
      <c r="K438" s="50">
        <f t="shared" si="57"/>
        <v>0.8347335772156526</v>
      </c>
      <c r="L438" s="2">
        <f t="shared" si="58"/>
        <v>465.2640154396367</v>
      </c>
      <c r="M438" s="2">
        <f t="shared" si="52"/>
        <v>642.4032441539688</v>
      </c>
      <c r="N438" s="38"/>
      <c r="O438" s="19"/>
      <c r="P438" s="11"/>
      <c r="Q438" s="11"/>
      <c r="V438" s="4"/>
    </row>
    <row r="439" spans="5:22" ht="12.75">
      <c r="E439" s="1">
        <f t="shared" si="55"/>
        <v>33.41666666666652</v>
      </c>
      <c r="F439" s="11">
        <f t="shared" si="51"/>
        <v>857.8927458486305</v>
      </c>
      <c r="G439" s="2">
        <f t="shared" si="53"/>
        <v>815.3322589193293</v>
      </c>
      <c r="H439" s="2">
        <f t="shared" si="54"/>
        <v>756.3070398961598</v>
      </c>
      <c r="J439" s="47">
        <f t="shared" si="56"/>
        <v>0.1812999942302349</v>
      </c>
      <c r="K439" s="50">
        <f t="shared" si="57"/>
        <v>0.8331070308593975</v>
      </c>
      <c r="L439" s="2">
        <f t="shared" si="58"/>
        <v>466.0971224704961</v>
      </c>
      <c r="M439" s="2">
        <f t="shared" si="52"/>
        <v>642.939162707863</v>
      </c>
      <c r="N439" s="38"/>
      <c r="O439" s="19"/>
      <c r="P439" s="11"/>
      <c r="Q439" s="11"/>
      <c r="V439" s="4"/>
    </row>
    <row r="440" spans="5:22" ht="12.75">
      <c r="E440" s="17">
        <f t="shared" si="55"/>
        <v>33.49999999999986</v>
      </c>
      <c r="F440" s="11">
        <f t="shared" si="51"/>
        <v>858.2645366008302</v>
      </c>
      <c r="G440" s="2">
        <f t="shared" si="53"/>
        <v>816.2259989662019</v>
      </c>
      <c r="H440" s="2">
        <f t="shared" si="54"/>
        <v>754.09112496372</v>
      </c>
      <c r="J440" s="47">
        <f t="shared" si="56"/>
        <v>0.1811488725746187</v>
      </c>
      <c r="K440" s="50">
        <f t="shared" si="57"/>
        <v>0.83148333533961</v>
      </c>
      <c r="L440" s="2">
        <f t="shared" si="58"/>
        <v>466.92860580583573</v>
      </c>
      <c r="M440" s="2">
        <f t="shared" si="52"/>
        <v>643.475994145053</v>
      </c>
      <c r="N440" s="38"/>
      <c r="O440" s="19"/>
      <c r="P440" s="11"/>
      <c r="Q440" s="11"/>
      <c r="V440" s="4"/>
    </row>
    <row r="441" spans="5:22" ht="12.75">
      <c r="E441" s="1">
        <f t="shared" si="55"/>
        <v>33.583333333333194</v>
      </c>
      <c r="F441" s="11">
        <f t="shared" si="51"/>
        <v>858.6354070779497</v>
      </c>
      <c r="G441" s="2">
        <f t="shared" si="53"/>
        <v>817.112745330157</v>
      </c>
      <c r="H441" s="2">
        <f t="shared" si="54"/>
        <v>751.9380082086334</v>
      </c>
      <c r="J441" s="47">
        <f t="shared" si="56"/>
        <v>0.18099774586516193</v>
      </c>
      <c r="K441" s="50">
        <f t="shared" si="57"/>
        <v>0.8298624971432024</v>
      </c>
      <c r="L441" s="2">
        <f t="shared" si="58"/>
        <v>467.75846830297894</v>
      </c>
      <c r="M441" s="2">
        <f t="shared" si="52"/>
        <v>644.0137364994368</v>
      </c>
      <c r="N441" s="38"/>
      <c r="O441" s="19"/>
      <c r="P441" s="11"/>
      <c r="Q441" s="11"/>
      <c r="V441" s="4"/>
    </row>
    <row r="442" spans="5:22" ht="12.75">
      <c r="E442" s="17">
        <f t="shared" si="55"/>
        <v>33.66666666666653</v>
      </c>
      <c r="F442" s="11">
        <f t="shared" si="51"/>
        <v>859.0053618245647</v>
      </c>
      <c r="G442" s="2">
        <f t="shared" si="53"/>
        <v>817.9924724191394</v>
      </c>
      <c r="H442" s="2">
        <f t="shared" si="54"/>
        <v>749.8453102257085</v>
      </c>
      <c r="J442" s="47">
        <f t="shared" si="56"/>
        <v>0.18084661530926924</v>
      </c>
      <c r="K442" s="50">
        <f t="shared" si="57"/>
        <v>0.828244522647158</v>
      </c>
      <c r="L442" s="2">
        <f t="shared" si="58"/>
        <v>468.5867128256261</v>
      </c>
      <c r="M442" s="2">
        <f t="shared" si="52"/>
        <v>644.5523877690205</v>
      </c>
      <c r="N442" s="38"/>
      <c r="O442" s="19"/>
      <c r="P442" s="11"/>
      <c r="Q442" s="11"/>
      <c r="V442" s="4"/>
    </row>
    <row r="443" spans="5:22" ht="12.75">
      <c r="E443" s="1">
        <f t="shared" si="55"/>
        <v>33.749999999999865</v>
      </c>
      <c r="F443" s="11">
        <f t="shared" si="51"/>
        <v>859.3744053516695</v>
      </c>
      <c r="G443" s="2">
        <f t="shared" si="53"/>
        <v>818.8651603361727</v>
      </c>
      <c r="H443" s="2">
        <f t="shared" si="54"/>
        <v>747.8107606225329</v>
      </c>
      <c r="J443" s="47">
        <f t="shared" si="56"/>
        <v>0.18069548211857014</v>
      </c>
      <c r="K443" s="50">
        <f t="shared" si="57"/>
        <v>0.8266294181188804</v>
      </c>
      <c r="L443" s="2">
        <f t="shared" si="58"/>
        <v>469.413342243745</v>
      </c>
      <c r="M443" s="2">
        <f t="shared" si="52"/>
        <v>645.0919459164876</v>
      </c>
      <c r="N443" s="38"/>
      <c r="O443" s="19"/>
      <c r="P443" s="11"/>
      <c r="Q443" s="11"/>
      <c r="V443" s="4"/>
    </row>
    <row r="444" spans="5:22" ht="12.75">
      <c r="E444" s="17">
        <f t="shared" si="55"/>
        <v>33.8333333333332</v>
      </c>
      <c r="F444" s="11">
        <f t="shared" si="51"/>
        <v>859.7425421370078</v>
      </c>
      <c r="G444" s="2">
        <f t="shared" si="53"/>
        <v>819.7307946228677</v>
      </c>
      <c r="H444" s="2">
        <f t="shared" si="54"/>
        <v>745.8321922027217</v>
      </c>
      <c r="J444" s="47">
        <f t="shared" si="56"/>
        <v>0.18054434750868276</v>
      </c>
      <c r="K444" s="50">
        <f t="shared" si="57"/>
        <v>0.825017189716491</v>
      </c>
      <c r="L444" s="2">
        <f t="shared" si="58"/>
        <v>470.2383594334615</v>
      </c>
      <c r="M444" s="2">
        <f t="shared" si="52"/>
        <v>645.6324088697642</v>
      </c>
      <c r="N444" s="38"/>
      <c r="O444" s="19"/>
      <c r="P444" s="11"/>
      <c r="Q444" s="11"/>
      <c r="V444" s="4"/>
    </row>
    <row r="445" spans="5:22" ht="12.75">
      <c r="E445" s="1">
        <f t="shared" si="55"/>
        <v>33.916666666666536</v>
      </c>
      <c r="F445" s="11">
        <f t="shared" si="51"/>
        <v>860.1097766253993</v>
      </c>
      <c r="G445" s="2">
        <f t="shared" si="53"/>
        <v>820.5893660102287</v>
      </c>
      <c r="H445" s="2">
        <f t="shared" si="54"/>
        <v>743.9075354988609</v>
      </c>
      <c r="J445" s="47">
        <f t="shared" si="56"/>
        <v>0.18039321269898081</v>
      </c>
      <c r="K445" s="50">
        <f t="shared" si="57"/>
        <v>0.8234078434891888</v>
      </c>
      <c r="L445" s="2">
        <f t="shared" si="58"/>
        <v>471.06176727695066</v>
      </c>
      <c r="M445" s="2">
        <f t="shared" si="52"/>
        <v>646.173774522578</v>
      </c>
      <c r="N445" s="38"/>
      <c r="O445" s="19"/>
      <c r="P445" s="11"/>
      <c r="Q445" s="11"/>
      <c r="V445" s="4"/>
    </row>
    <row r="446" spans="5:22" ht="12.75">
      <c r="E446" s="17">
        <f t="shared" si="55"/>
        <v>33.99999999999987</v>
      </c>
      <c r="F446" s="11">
        <f t="shared" si="51"/>
        <v>860.4761132290602</v>
      </c>
      <c r="G446" s="2">
        <f t="shared" si="53"/>
        <v>821.4408701767251</v>
      </c>
      <c r="H446" s="2">
        <f t="shared" si="54"/>
        <v>742.0348136321445</v>
      </c>
      <c r="J446" s="47">
        <f t="shared" si="56"/>
        <v>0.18024207891236416</v>
      </c>
      <c r="K446" s="50">
        <f t="shared" si="57"/>
        <v>0.8218013853776044</v>
      </c>
      <c r="L446" s="2">
        <f t="shared" si="58"/>
        <v>471.8835686623283</v>
      </c>
      <c r="M446" s="2">
        <f t="shared" si="52"/>
        <v>646.7160407350153</v>
      </c>
      <c r="N446" s="38"/>
      <c r="O446" s="19"/>
      <c r="P446" s="11"/>
      <c r="Q446" s="11"/>
      <c r="V446" s="4"/>
    </row>
    <row r="447" spans="5:22" ht="12.75">
      <c r="E447" s="1">
        <f t="shared" si="55"/>
        <v>34.08333333333321</v>
      </c>
      <c r="F447" s="11">
        <f t="shared" si="51"/>
        <v>860.841556327923</v>
      </c>
      <c r="G447" s="2">
        <f t="shared" si="53"/>
        <v>822.2853075135814</v>
      </c>
      <c r="H447" s="2">
        <f t="shared" si="54"/>
        <v>740.2121374773125</v>
      </c>
      <c r="J447" s="47">
        <f t="shared" si="56"/>
        <v>0.18009094737503206</v>
      </c>
      <c r="K447" s="50">
        <f t="shared" si="57"/>
        <v>0.8201978212141248</v>
      </c>
      <c r="L447" s="2">
        <f t="shared" si="58"/>
        <v>472.70376648354244</v>
      </c>
      <c r="M447" s="2">
        <f t="shared" si="52"/>
        <v>647.2592053340697</v>
      </c>
      <c r="N447" s="38"/>
      <c r="O447" s="19"/>
      <c r="P447" s="11"/>
      <c r="Q447" s="11"/>
      <c r="V447" s="4"/>
    </row>
    <row r="448" spans="5:22" ht="12.75">
      <c r="E448" s="17">
        <f t="shared" si="55"/>
        <v>34.16666666666654</v>
      </c>
      <c r="F448" s="11">
        <f t="shared" si="51"/>
        <v>861.206110269949</v>
      </c>
      <c r="G448" s="2">
        <f t="shared" si="53"/>
        <v>823.1226828972184</v>
      </c>
      <c r="H448" s="2">
        <f t="shared" si="54"/>
        <v>738.437701113002</v>
      </c>
      <c r="J448" s="47">
        <f t="shared" si="56"/>
        <v>0.1799398193162603</v>
      </c>
      <c r="K448" s="50">
        <f t="shared" si="57"/>
        <v>0.8185971567232933</v>
      </c>
      <c r="L448" s="2">
        <f t="shared" si="58"/>
        <v>473.5223636402657</v>
      </c>
      <c r="M448" s="2">
        <f t="shared" si="52"/>
        <v>647.8032661141906</v>
      </c>
      <c r="N448" s="38"/>
      <c r="O448" s="19"/>
      <c r="P448" s="11"/>
      <c r="Q448" s="11"/>
      <c r="V448" s="4"/>
    </row>
    <row r="449" spans="5:22" ht="12.75">
      <c r="E449" s="1">
        <f t="shared" si="55"/>
        <v>34.24999999999988</v>
      </c>
      <c r="F449" s="11">
        <f t="shared" si="51"/>
        <v>861.5697793714401</v>
      </c>
      <c r="G449" s="2">
        <f t="shared" si="53"/>
        <v>823.9530054687708</v>
      </c>
      <c r="H449" s="2">
        <f t="shared" si="54"/>
        <v>736.7097775390054</v>
      </c>
      <c r="J449" s="47">
        <f t="shared" si="56"/>
        <v>0.17978869596818078</v>
      </c>
      <c r="K449" s="50">
        <f t="shared" si="57"/>
        <v>0.8169993975221345</v>
      </c>
      <c r="L449" s="2">
        <f t="shared" si="58"/>
        <v>474.33936303778785</v>
      </c>
      <c r="M449" s="2">
        <f t="shared" si="52"/>
        <v>648.3482208378227</v>
      </c>
      <c r="N449" s="38"/>
      <c r="O449" s="19"/>
      <c r="P449" s="11"/>
      <c r="Q449" s="11"/>
      <c r="V449" s="4"/>
    </row>
    <row r="450" spans="5:22" ht="12.75">
      <c r="E450" s="17">
        <f t="shared" si="55"/>
        <v>34.333333333333215</v>
      </c>
      <c r="F450" s="11">
        <f t="shared" si="51"/>
        <v>861.9325679173445</v>
      </c>
      <c r="G450" s="2">
        <f t="shared" si="53"/>
        <v>824.7762884205921</v>
      </c>
      <c r="H450" s="2">
        <f t="shared" si="54"/>
        <v>735.0267146432184</v>
      </c>
      <c r="J450" s="47">
        <f t="shared" si="56"/>
        <v>0.1796375785655651</v>
      </c>
      <c r="K450" s="50">
        <f t="shared" si="57"/>
        <v>0.8154045491205455</v>
      </c>
      <c r="L450" s="2">
        <f t="shared" si="58"/>
        <v>475.1547675869084</v>
      </c>
      <c r="M450" s="2">
        <f t="shared" si="52"/>
        <v>648.8940672359457</v>
      </c>
      <c r="N450" s="38"/>
      <c r="O450" s="19"/>
      <c r="P450" s="11"/>
      <c r="Q450" s="11"/>
      <c r="V450" s="4"/>
    </row>
    <row r="451" spans="5:22" ht="12.75">
      <c r="E451" s="1">
        <f t="shared" si="55"/>
        <v>34.41666666666655</v>
      </c>
      <c r="F451" s="11">
        <f t="shared" si="51"/>
        <v>862.2944801615604</v>
      </c>
      <c r="G451" s="2">
        <f t="shared" si="53"/>
        <v>825.592548789647</v>
      </c>
      <c r="H451" s="2">
        <f t="shared" si="54"/>
        <v>733.3869314022583</v>
      </c>
      <c r="J451" s="47">
        <f t="shared" si="56"/>
        <v>0.17948646834561002</v>
      </c>
      <c r="K451" s="50">
        <f t="shared" si="57"/>
        <v>0.8138126169216704</v>
      </c>
      <c r="L451" s="2">
        <f t="shared" si="58"/>
        <v>475.9685802038301</v>
      </c>
      <c r="M451" s="2">
        <f t="shared" si="52"/>
        <v>649.4408030086045</v>
      </c>
      <c r="N451" s="38"/>
      <c r="O451" s="19"/>
      <c r="P451" s="11"/>
      <c r="Q451" s="11"/>
      <c r="V451" s="4"/>
    </row>
    <row r="452" spans="5:22" ht="12.75">
      <c r="E452" s="17">
        <f t="shared" si="55"/>
        <v>34.499999999999886</v>
      </c>
      <c r="F452" s="11">
        <f t="shared" si="51"/>
        <v>862.6555203272343</v>
      </c>
      <c r="G452" s="2">
        <f t="shared" si="53"/>
        <v>826.4018072576863</v>
      </c>
      <c r="H452" s="2">
        <f t="shared" si="54"/>
        <v>731.7889143008272</v>
      </c>
      <c r="J452" s="47">
        <f t="shared" si="56"/>
        <v>0.17933536654772772</v>
      </c>
      <c r="K452" s="50">
        <f t="shared" si="57"/>
        <v>0.8122236062222891</v>
      </c>
      <c r="L452" s="2">
        <f t="shared" si="58"/>
        <v>476.78080381005236</v>
      </c>
      <c r="M452" s="2">
        <f t="shared" si="52"/>
        <v>649.9884258254392</v>
      </c>
      <c r="N452" s="38"/>
      <c r="O452" s="19"/>
      <c r="P452" s="11"/>
      <c r="Q452" s="11"/>
      <c r="V452" s="4"/>
    </row>
    <row r="453" spans="5:22" ht="12.75">
      <c r="E453" s="1">
        <f t="shared" si="55"/>
        <v>34.58333333333322</v>
      </c>
      <c r="F453" s="11">
        <f t="shared" si="51"/>
        <v>863.0156926070576</v>
      </c>
      <c r="G453" s="2">
        <f t="shared" si="53"/>
        <v>827.204087958088</v>
      </c>
      <c r="H453" s="2">
        <f t="shared" si="54"/>
        <v>730.231213955933</v>
      </c>
      <c r="J453" s="47">
        <f t="shared" si="56"/>
        <v>0.17918427441333742</v>
      </c>
      <c r="K453" s="50">
        <f t="shared" si="57"/>
        <v>0.810637522213187</v>
      </c>
      <c r="L453" s="2">
        <f t="shared" si="58"/>
        <v>477.59144133226556</v>
      </c>
      <c r="M453" s="2">
        <f t="shared" si="52"/>
        <v>650.5369333262076</v>
      </c>
      <c r="N453" s="38"/>
      <c r="O453" s="19"/>
      <c r="P453" s="11"/>
      <c r="Q453" s="11"/>
      <c r="V453" s="4"/>
    </row>
    <row r="454" spans="5:22" ht="12.75">
      <c r="E454" s="17">
        <f t="shared" si="55"/>
        <v>34.66666666666656</v>
      </c>
      <c r="F454" s="11">
        <f t="shared" si="51"/>
        <v>863.3750011635586</v>
      </c>
      <c r="G454" s="2">
        <f t="shared" si="53"/>
        <v>827.9994182892461</v>
      </c>
      <c r="H454" s="2">
        <f t="shared" si="54"/>
        <v>728.7124419330215</v>
      </c>
      <c r="J454" s="47">
        <f t="shared" si="56"/>
        <v>0.1790331931856615</v>
      </c>
      <c r="K454" s="50">
        <f t="shared" si="57"/>
        <v>0.809054369979568</v>
      </c>
      <c r="L454" s="2">
        <f t="shared" si="58"/>
        <v>478.4004957022451</v>
      </c>
      <c r="M454" s="2">
        <f t="shared" si="52"/>
        <v>651.0863231213046</v>
      </c>
      <c r="N454" s="38"/>
      <c r="O454" s="19"/>
      <c r="P454" s="11"/>
      <c r="Q454" s="11"/>
      <c r="V454" s="4"/>
    </row>
    <row r="455" spans="5:22" ht="12.75">
      <c r="E455" s="1">
        <f t="shared" si="55"/>
        <v>34.74999999999989</v>
      </c>
      <c r="F455" s="11">
        <f t="shared" si="51"/>
        <v>863.7334501293907</v>
      </c>
      <c r="G455" s="2">
        <f t="shared" si="53"/>
        <v>828.7878287343792</v>
      </c>
      <c r="H455" s="2">
        <f t="shared" si="54"/>
        <v>727.2312677419642</v>
      </c>
      <c r="J455" s="47">
        <f t="shared" si="56"/>
        <v>0.17888212410952378</v>
      </c>
      <c r="K455" s="50">
        <f t="shared" si="57"/>
        <v>0.8074741545014515</v>
      </c>
      <c r="L455" s="2">
        <f t="shared" si="58"/>
        <v>479.20796985674656</v>
      </c>
      <c r="M455" s="2">
        <f t="shared" si="52"/>
        <v>651.6365927922772</v>
      </c>
      <c r="N455" s="38"/>
      <c r="O455" s="19"/>
      <c r="P455" s="11"/>
      <c r="Q455" s="11"/>
      <c r="V455" s="4"/>
    </row>
    <row r="456" spans="5:22" ht="12.75">
      <c r="E456" s="17">
        <f t="shared" si="55"/>
        <v>34.83333333333323</v>
      </c>
      <c r="F456" s="11">
        <f t="shared" si="51"/>
        <v>864.0910436076176</v>
      </c>
      <c r="G456" s="2">
        <f t="shared" si="53"/>
        <v>829.5693526876311</v>
      </c>
      <c r="H456" s="2">
        <f t="shared" si="54"/>
        <v>725.7864160016558</v>
      </c>
      <c r="J456" s="47">
        <f t="shared" si="56"/>
        <v>0.17873106843115122</v>
      </c>
      <c r="K456" s="50">
        <f t="shared" si="57"/>
        <v>0.8058968806540756</v>
      </c>
      <c r="L456" s="2">
        <f t="shared" si="58"/>
        <v>480.01386673740063</v>
      </c>
      <c r="M456" s="2">
        <f t="shared" si="52"/>
        <v>652.1877398923336</v>
      </c>
      <c r="N456" s="38"/>
      <c r="O456" s="19"/>
      <c r="P456" s="11"/>
      <c r="Q456" s="11"/>
      <c r="V456" s="4"/>
    </row>
    <row r="457" spans="5:22" ht="12.75">
      <c r="E457" s="1">
        <f t="shared" si="55"/>
        <v>34.916666666666565</v>
      </c>
      <c r="F457" s="11">
        <f t="shared" si="51"/>
        <v>864.4477856719958</v>
      </c>
      <c r="G457" s="2">
        <f t="shared" si="53"/>
        <v>830.3440262863286</v>
      </c>
      <c r="H457" s="2">
        <f t="shared" si="54"/>
        <v>724.3766637627443</v>
      </c>
      <c r="J457" s="47">
        <f t="shared" si="56"/>
        <v>0.17858002739797868</v>
      </c>
      <c r="K457" s="50">
        <f t="shared" si="57"/>
        <v>0.804322553208304</v>
      </c>
      <c r="L457" s="2">
        <f t="shared" si="58"/>
        <v>480.8181892906089</v>
      </c>
      <c r="M457" s="2">
        <f t="shared" si="52"/>
        <v>652.7397619468501</v>
      </c>
      <c r="N457" s="38"/>
      <c r="O457" s="19"/>
      <c r="P457" s="11"/>
      <c r="Q457" s="11"/>
      <c r="V457" s="4"/>
    </row>
    <row r="458" spans="5:22" ht="12.75">
      <c r="E458" s="17">
        <f t="shared" si="55"/>
        <v>34.9999999999999</v>
      </c>
      <c r="F458" s="11">
        <f t="shared" si="51"/>
        <v>864.8036803672521</v>
      </c>
      <c r="G458" s="2">
        <f t="shared" si="53"/>
        <v>831.1118882492615</v>
      </c>
      <c r="H458" s="2">
        <f t="shared" si="54"/>
        <v>723.0008379787148</v>
      </c>
      <c r="J458" s="47">
        <f t="shared" si="56"/>
        <v>0.1784290022584563</v>
      </c>
      <c r="K458" s="50">
        <f t="shared" si="57"/>
        <v>0.8027511768310566</v>
      </c>
      <c r="L458" s="2">
        <f t="shared" si="58"/>
        <v>481.62094046744</v>
      </c>
      <c r="M458" s="2">
        <f t="shared" si="52"/>
        <v>653.2926564538708</v>
      </c>
      <c r="N458" s="38"/>
      <c r="O458" s="19"/>
      <c r="P458" s="11"/>
      <c r="Q458" s="11"/>
      <c r="V458" s="4"/>
    </row>
    <row r="459" spans="5:22" ht="12.75">
      <c r="E459" s="1">
        <f t="shared" si="55"/>
        <v>35.083333333333236</v>
      </c>
      <c r="F459" s="11">
        <f t="shared" si="51"/>
        <v>865.1587317093599</v>
      </c>
      <c r="G459" s="2">
        <f t="shared" si="53"/>
        <v>831.8729797208453</v>
      </c>
      <c r="H459" s="2">
        <f t="shared" si="54"/>
        <v>721.6578131162069</v>
      </c>
      <c r="J459" s="47">
        <f t="shared" si="56"/>
        <v>0.17827799426186042</v>
      </c>
      <c r="K459" s="50">
        <f t="shared" si="57"/>
        <v>0.8011827560857108</v>
      </c>
      <c r="L459" s="2">
        <f t="shared" si="58"/>
        <v>482.4221232235257</v>
      </c>
      <c r="M459" s="2">
        <f t="shared" si="52"/>
        <v>653.8464208846059</v>
      </c>
      <c r="N459" s="38"/>
      <c r="O459" s="19"/>
      <c r="P459" s="11"/>
      <c r="Q459" s="11"/>
      <c r="V459" s="4"/>
    </row>
    <row r="460" spans="5:22" ht="12.75">
      <c r="E460" s="17">
        <f t="shared" si="55"/>
        <v>35.16666666666657</v>
      </c>
      <c r="F460" s="11">
        <f t="shared" si="51"/>
        <v>865.5129436858099</v>
      </c>
      <c r="G460" s="2">
        <f t="shared" si="53"/>
        <v>832.6273441210284</v>
      </c>
      <c r="H460" s="2">
        <f t="shared" si="54"/>
        <v>720.3465088960515</v>
      </c>
      <c r="J460" s="47">
        <f t="shared" si="56"/>
        <v>0.1781270046581069</v>
      </c>
      <c r="K460" s="50">
        <f t="shared" si="57"/>
        <v>0.7996172954325611</v>
      </c>
      <c r="L460" s="2">
        <f t="shared" si="58"/>
        <v>483.22174051895826</v>
      </c>
      <c r="M460" s="2">
        <f t="shared" si="52"/>
        <v>654.4010526839227</v>
      </c>
      <c r="N460" s="38"/>
      <c r="O460" s="19"/>
      <c r="P460" s="11"/>
      <c r="Q460" s="11"/>
      <c r="V460" s="4"/>
    </row>
    <row r="461" spans="5:22" ht="12.75">
      <c r="E461" s="1">
        <f t="shared" si="55"/>
        <v>35.24999999999991</v>
      </c>
      <c r="F461" s="11">
        <f t="shared" si="51"/>
        <v>865.8663202558798</v>
      </c>
      <c r="G461" s="2">
        <f t="shared" si="53"/>
        <v>833.3750270008028</v>
      </c>
      <c r="H461" s="2">
        <f t="shared" si="54"/>
        <v>719.0658881570821</v>
      </c>
      <c r="J461" s="47">
        <f t="shared" si="56"/>
        <v>0.1779760346975678</v>
      </c>
      <c r="K461" s="50">
        <f t="shared" si="57"/>
        <v>0.798054799229214</v>
      </c>
      <c r="L461" s="2">
        <f t="shared" si="58"/>
        <v>484.01979531818745</v>
      </c>
      <c r="M461" s="2">
        <f t="shared" si="52"/>
        <v>654.9565492708342</v>
      </c>
      <c r="N461" s="38"/>
      <c r="O461" s="19"/>
      <c r="P461" s="11"/>
      <c r="Q461" s="11"/>
      <c r="V461" s="4"/>
    </row>
    <row r="462" spans="5:22" ht="12.75">
      <c r="E462" s="17">
        <f t="shared" si="55"/>
        <v>35.33333333333324</v>
      </c>
      <c r="F462" s="11">
        <f t="shared" si="51"/>
        <v>866.218865350899</v>
      </c>
      <c r="G462" s="2">
        <f t="shared" si="53"/>
        <v>834.1160759031768</v>
      </c>
      <c r="H462" s="2">
        <f t="shared" si="54"/>
        <v>717.8149548352916</v>
      </c>
      <c r="J462" s="47">
        <f t="shared" si="56"/>
        <v>0.1778250856308906</v>
      </c>
      <c r="K462" s="50">
        <f t="shared" si="57"/>
        <v>0.7964952717310687</v>
      </c>
      <c r="L462" s="2">
        <f t="shared" si="58"/>
        <v>484.81629058991854</v>
      </c>
      <c r="M462" s="2">
        <f t="shared" si="52"/>
        <v>655.5129080389818</v>
      </c>
      <c r="N462" s="38"/>
      <c r="O462" s="19"/>
      <c r="P462" s="11"/>
      <c r="Q462" s="11"/>
      <c r="V462" s="4"/>
    </row>
    <row r="463" spans="5:22" ht="12.75">
      <c r="E463" s="1">
        <f t="shared" si="55"/>
        <v>35.41666666666658</v>
      </c>
      <c r="F463" s="11">
        <f t="shared" si="51"/>
        <v>866.5705828745115</v>
      </c>
      <c r="G463" s="2">
        <f t="shared" si="53"/>
        <v>834.850540229469</v>
      </c>
      <c r="H463" s="2">
        <f t="shared" si="54"/>
        <v>716.5927520514076</v>
      </c>
      <c r="J463" s="47">
        <f t="shared" si="56"/>
        <v>0.17767415870882083</v>
      </c>
      <c r="K463" s="50">
        <f t="shared" si="57"/>
        <v>0.7949387170917235</v>
      </c>
      <c r="L463" s="2">
        <f t="shared" si="58"/>
        <v>485.61122930701026</v>
      </c>
      <c r="M463" s="2">
        <f t="shared" si="52"/>
        <v>656.0701263571151</v>
      </c>
      <c r="N463" s="38"/>
      <c r="O463" s="19"/>
      <c r="P463" s="11"/>
      <c r="Q463" s="11"/>
      <c r="V463" s="4"/>
    </row>
    <row r="464" spans="5:22" ht="12.75">
      <c r="E464" s="17">
        <f t="shared" si="55"/>
        <v>35.499999999999915</v>
      </c>
      <c r="F464" s="11">
        <f t="shared" si="51"/>
        <v>866.9214767029357</v>
      </c>
      <c r="G464" s="2">
        <f t="shared" si="53"/>
        <v>835.5784711107832</v>
      </c>
      <c r="H464" s="2">
        <f t="shared" si="54"/>
        <v>715.398360300398</v>
      </c>
      <c r="J464" s="47">
        <f t="shared" si="56"/>
        <v>0.17752325518202683</v>
      </c>
      <c r="K464" s="50">
        <f t="shared" si="57"/>
        <v>0.7933851393634355</v>
      </c>
      <c r="L464" s="2">
        <f t="shared" si="58"/>
        <v>486.40461444637367</v>
      </c>
      <c r="M464" s="2">
        <f t="shared" si="52"/>
        <v>656.6282015695659</v>
      </c>
      <c r="N464" s="38"/>
      <c r="O464" s="19"/>
      <c r="P464" s="11"/>
      <c r="Q464" s="11"/>
      <c r="V464" s="4"/>
    </row>
    <row r="465" spans="5:22" ht="12.75">
      <c r="E465" s="1">
        <f t="shared" si="55"/>
        <v>35.58333333333325</v>
      </c>
      <c r="F465" s="11">
        <f t="shared" si="51"/>
        <v>867.2715506852194</v>
      </c>
      <c r="G465" s="2">
        <f t="shared" si="53"/>
        <v>836.2999212845239</v>
      </c>
      <c r="H465" s="2">
        <f t="shared" si="54"/>
        <v>714.2308957368522</v>
      </c>
      <c r="J465" s="47">
        <f t="shared" si="56"/>
        <v>0.17737237630092811</v>
      </c>
      <c r="K465" s="50">
        <f t="shared" si="57"/>
        <v>0.7918345424976038</v>
      </c>
      <c r="L465" s="2">
        <f t="shared" si="58"/>
        <v>487.1964489888713</v>
      </c>
      <c r="M465" s="2">
        <f t="shared" si="52"/>
        <v>657.1871309967194</v>
      </c>
      <c r="N465" s="38"/>
      <c r="O465" s="19"/>
      <c r="P465" s="11"/>
      <c r="Q465" s="11"/>
      <c r="V465" s="4"/>
    </row>
    <row r="466" spans="5:22" ht="12.75">
      <c r="E466" s="17">
        <f t="shared" si="55"/>
        <v>35.666666666666586</v>
      </c>
      <c r="F466" s="11">
        <f t="shared" si="51"/>
        <v>867.6208086434947</v>
      </c>
      <c r="G466" s="2">
        <f t="shared" si="53"/>
        <v>837.014944975812</v>
      </c>
      <c r="H466" s="2">
        <f t="shared" si="54"/>
        <v>713.0895085505704</v>
      </c>
      <c r="J466" s="47">
        <f t="shared" si="56"/>
        <v>0.177221523315526</v>
      </c>
      <c r="K466" s="50">
        <f t="shared" si="57"/>
        <v>0.7902869303451718</v>
      </c>
      <c r="L466" s="2">
        <f t="shared" si="58"/>
        <v>487.98673591921647</v>
      </c>
      <c r="M466" s="2">
        <f t="shared" si="52"/>
        <v>657.7469119354785</v>
      </c>
      <c r="N466" s="38"/>
      <c r="O466" s="19"/>
      <c r="P466" s="11"/>
      <c r="Q466" s="11"/>
      <c r="V466" s="4"/>
    </row>
    <row r="467" spans="5:22" ht="12.75">
      <c r="E467" s="1">
        <f t="shared" si="55"/>
        <v>35.74999999999992</v>
      </c>
      <c r="F467" s="11">
        <f t="shared" si="51"/>
        <v>867.969254373227</v>
      </c>
      <c r="G467" s="2">
        <f t="shared" si="53"/>
        <v>837.7235977836654</v>
      </c>
      <c r="H467" s="2">
        <f t="shared" si="54"/>
        <v>711.9733814270592</v>
      </c>
      <c r="J467" s="47">
        <f t="shared" si="56"/>
        <v>0.1770706974752374</v>
      </c>
      <c r="K467" s="50">
        <f t="shared" si="57"/>
        <v>0.7887423066571506</v>
      </c>
      <c r="L467" s="2">
        <f t="shared" si="58"/>
        <v>488.7754782258736</v>
      </c>
      <c r="M467" s="2">
        <f t="shared" si="52"/>
        <v>658.3075416597266</v>
      </c>
      <c r="N467" s="38"/>
      <c r="O467" s="19"/>
      <c r="P467" s="11"/>
      <c r="Q467" s="11"/>
      <c r="V467" s="4"/>
    </row>
    <row r="468" spans="5:22" ht="12.75">
      <c r="E468" s="17">
        <f t="shared" si="55"/>
        <v>35.83333333333326</v>
      </c>
      <c r="F468" s="11">
        <f t="shared" si="51"/>
        <v>868.3168916434635</v>
      </c>
      <c r="G468" s="2">
        <f t="shared" si="53"/>
        <v>838.4259365718049</v>
      </c>
      <c r="H468" s="2">
        <f t="shared" si="54"/>
        <v>710.8817280879732</v>
      </c>
      <c r="J468" s="47">
        <f t="shared" si="56"/>
        <v>0.17691990002873134</v>
      </c>
      <c r="K468" s="50">
        <f t="shared" si="57"/>
        <v>0.7872006750850435</v>
      </c>
      <c r="L468" s="2">
        <f t="shared" si="58"/>
        <v>489.56267890095864</v>
      </c>
      <c r="M468" s="2">
        <f t="shared" si="52"/>
        <v>658.869017420785</v>
      </c>
      <c r="N468" s="38"/>
      <c r="O468" s="19"/>
      <c r="P468" s="11"/>
      <c r="Q468" s="11"/>
      <c r="V468" s="4"/>
    </row>
    <row r="469" spans="5:22" ht="12.75">
      <c r="E469" s="1">
        <f t="shared" si="55"/>
        <v>35.91666666666659</v>
      </c>
      <c r="F469" s="11">
        <f t="shared" si="51"/>
        <v>868.663724197077</v>
      </c>
      <c r="G469" s="2">
        <f t="shared" si="53"/>
        <v>839.1220193639526</v>
      </c>
      <c r="H469" s="2">
        <f t="shared" si="54"/>
        <v>709.8137919068602</v>
      </c>
      <c r="J469" s="47">
        <f t="shared" si="56"/>
        <v>0.17676913222376783</v>
      </c>
      <c r="K469" s="50">
        <f t="shared" si="57"/>
        <v>0.7856620391813367</v>
      </c>
      <c r="L469" s="2">
        <f t="shared" si="58"/>
        <v>490.34834094013996</v>
      </c>
      <c r="M469" s="2">
        <f t="shared" si="52"/>
        <v>659.431336447865</v>
      </c>
      <c r="N469" s="38"/>
      <c r="O469" s="19"/>
      <c r="P469" s="11"/>
      <c r="Q469" s="11"/>
      <c r="V469" s="4"/>
    </row>
    <row r="470" spans="5:22" ht="12.75">
      <c r="E470" s="17">
        <f t="shared" si="55"/>
        <v>35.99999999999993</v>
      </c>
      <c r="F470" s="11">
        <f t="shared" si="51"/>
        <v>869.0097557510087</v>
      </c>
      <c r="G470" s="2">
        <f t="shared" si="53"/>
        <v>839.811905243489</v>
      </c>
      <c r="H470" s="2">
        <f t="shared" si="54"/>
        <v>708.7688445958563</v>
      </c>
      <c r="J470" s="47">
        <f t="shared" si="56"/>
        <v>0.17661839530704004</v>
      </c>
      <c r="K470" s="50">
        <f t="shared" si="57"/>
        <v>0.7841264023999764</v>
      </c>
      <c r="L470" s="2">
        <f t="shared" si="58"/>
        <v>491.13246734253994</v>
      </c>
      <c r="M470" s="2">
        <f t="shared" si="52"/>
        <v>659.9944959485169</v>
      </c>
      <c r="N470" s="38"/>
      <c r="O470" s="19"/>
      <c r="P470" s="11"/>
      <c r="Q470" s="11"/>
      <c r="V470" s="4"/>
    </row>
    <row r="471" spans="5:22" ht="12.75">
      <c r="E471" s="1">
        <f t="shared" si="55"/>
        <v>36.083333333333265</v>
      </c>
      <c r="F471" s="11">
        <f t="shared" si="51"/>
        <v>869.3549899965061</v>
      </c>
      <c r="G471" s="2">
        <f t="shared" si="53"/>
        <v>840.4956542573369</v>
      </c>
      <c r="H471" s="2">
        <f t="shared" si="54"/>
        <v>707.7461849592623</v>
      </c>
      <c r="J471" s="47">
        <f t="shared" si="56"/>
        <v>0.1764676905240189</v>
      </c>
      <c r="K471" s="50">
        <f t="shared" si="57"/>
        <v>0.7825937680968492</v>
      </c>
      <c r="L471" s="2">
        <f t="shared" si="58"/>
        <v>491.91506111063677</v>
      </c>
      <c r="M471" s="2">
        <f t="shared" si="52"/>
        <v>660.5584931090744</v>
      </c>
      <c r="N471" s="38"/>
      <c r="O471" s="19"/>
      <c r="P471" s="11"/>
      <c r="Q471" s="11"/>
      <c r="V471" s="4"/>
    </row>
    <row r="472" spans="5:22" ht="12.75">
      <c r="E472" s="17">
        <f t="shared" si="55"/>
        <v>36.1666666666666</v>
      </c>
      <c r="F472" s="11">
        <f t="shared" si="51"/>
        <v>869.69943059936</v>
      </c>
      <c r="G472" s="2">
        <f t="shared" si="53"/>
        <v>841.1733273239441</v>
      </c>
      <c r="H472" s="2">
        <f t="shared" si="54"/>
        <v>706.7451377101793</v>
      </c>
      <c r="J472" s="47">
        <f t="shared" si="56"/>
        <v>0.1763170191188005</v>
      </c>
      <c r="K472" s="50">
        <f t="shared" si="57"/>
        <v>0.7810641395302684</v>
      </c>
      <c r="L472" s="2">
        <f t="shared" si="58"/>
        <v>492.69612525016703</v>
      </c>
      <c r="M472" s="2">
        <f t="shared" si="52"/>
        <v>661.1233250950944</v>
      </c>
      <c r="N472" s="38"/>
      <c r="O472" s="19"/>
      <c r="P472" s="11"/>
      <c r="Q472" s="11"/>
      <c r="V472" s="4"/>
    </row>
    <row r="473" spans="5:22" ht="12.75">
      <c r="E473" s="1">
        <f t="shared" si="55"/>
        <v>36.249999999999936</v>
      </c>
      <c r="F473" s="11">
        <f t="shared" si="51"/>
        <v>870.0430812001377</v>
      </c>
      <c r="G473" s="2">
        <f t="shared" si="53"/>
        <v>841.8449861452372</v>
      </c>
      <c r="H473" s="2">
        <f t="shared" si="54"/>
        <v>705.7650523466252</v>
      </c>
      <c r="J473" s="47">
        <f t="shared" si="56"/>
        <v>0.17616638233395607</v>
      </c>
      <c r="K473" s="50">
        <f t="shared" si="57"/>
        <v>0.7795375198614621</v>
      </c>
      <c r="L473" s="2">
        <f t="shared" si="58"/>
        <v>493.47566277002846</v>
      </c>
      <c r="M473" s="2">
        <f t="shared" si="52"/>
        <v>661.6889890517934</v>
      </c>
      <c r="N473" s="38"/>
      <c r="O473" s="19"/>
      <c r="P473" s="11"/>
      <c r="Q473" s="11"/>
      <c r="V473" s="4"/>
    </row>
    <row r="474" spans="5:22" ht="12.75">
      <c r="E474" s="17">
        <f t="shared" si="55"/>
        <v>36.33333333333327</v>
      </c>
      <c r="F474" s="11">
        <f t="shared" si="51"/>
        <v>870.3859454144143</v>
      </c>
      <c r="G474" s="2">
        <f t="shared" si="53"/>
        <v>842.5106931224212</v>
      </c>
      <c r="H474" s="2">
        <f t="shared" si="54"/>
        <v>704.8053020837781</v>
      </c>
      <c r="J474" s="47">
        <f t="shared" si="56"/>
        <v>0.17601578141038443</v>
      </c>
      <c r="K474" s="50">
        <f t="shared" si="57"/>
        <v>0.7780139121550731</v>
      </c>
      <c r="L474" s="2">
        <f t="shared" si="58"/>
        <v>494.25367668218354</v>
      </c>
      <c r="M474" s="2">
        <f t="shared" si="52"/>
        <v>662.2554821044782</v>
      </c>
      <c r="N474" s="38"/>
      <c r="O474" s="19"/>
      <c r="P474" s="11"/>
      <c r="Q474" s="11"/>
      <c r="V474" s="4"/>
    </row>
    <row r="475" spans="5:22" ht="12.75">
      <c r="E475" s="1">
        <f t="shared" si="55"/>
        <v>36.41666666666661</v>
      </c>
      <c r="F475" s="11">
        <f t="shared" si="51"/>
        <v>870.7280268330002</v>
      </c>
      <c r="G475" s="2">
        <f t="shared" si="53"/>
        <v>843.170511275505</v>
      </c>
      <c r="H475" s="2">
        <f t="shared" si="54"/>
        <v>703.8652828391931</v>
      </c>
      <c r="J475" s="47">
        <f t="shared" si="56"/>
        <v>0.17586521758716772</v>
      </c>
      <c r="K475" s="50">
        <f t="shared" si="57"/>
        <v>0.7764933193796558</v>
      </c>
      <c r="L475" s="2">
        <f t="shared" si="58"/>
        <v>495.0301700015632</v>
      </c>
      <c r="M475" s="2">
        <f t="shared" si="52"/>
        <v>662.8228013589747</v>
      </c>
      <c r="N475" s="38"/>
      <c r="O475" s="19"/>
      <c r="P475" s="11"/>
      <c r="Q475" s="11"/>
      <c r="V475" s="4"/>
    </row>
    <row r="476" spans="5:22" ht="12.75">
      <c r="E476" s="17">
        <f t="shared" si="55"/>
        <v>36.49999999999994</v>
      </c>
      <c r="F476" s="11">
        <f t="shared" si="51"/>
        <v>871.0693290221675</v>
      </c>
      <c r="G476" s="2">
        <f t="shared" si="53"/>
        <v>843.8245041664284</v>
      </c>
      <c r="H476" s="2">
        <f t="shared" si="54"/>
        <v>702.944412268044</v>
      </c>
      <c r="J476" s="47">
        <f t="shared" si="56"/>
        <v>0.1757146921014288</v>
      </c>
      <c r="K476" s="50">
        <f t="shared" si="57"/>
        <v>0.774975744408171</v>
      </c>
      <c r="L476" s="2">
        <f t="shared" si="58"/>
        <v>495.80514574597134</v>
      </c>
      <c r="M476" s="2">
        <f t="shared" si="52"/>
        <v>663.3909439020495</v>
      </c>
      <c r="N476" s="38"/>
      <c r="O476" s="19"/>
      <c r="P476" s="11"/>
      <c r="Q476" s="11"/>
      <c r="V476" s="4"/>
    </row>
    <row r="477" spans="5:22" ht="12.75">
      <c r="E477" s="1">
        <f t="shared" si="55"/>
        <v>36.58333333333328</v>
      </c>
      <c r="F477" s="11">
        <f t="shared" si="51"/>
        <v>871.4098555238727</v>
      </c>
      <c r="G477" s="2">
        <f t="shared" si="53"/>
        <v>844.4727358256785</v>
      </c>
      <c r="H477" s="2">
        <f t="shared" si="54"/>
        <v>702.0421288456095</v>
      </c>
      <c r="J477" s="47">
        <f t="shared" si="56"/>
        <v>0.175564206188192</v>
      </c>
      <c r="K477" s="50">
        <f t="shared" si="57"/>
        <v>0.7734611900185092</v>
      </c>
      <c r="L477" s="2">
        <f t="shared" si="58"/>
        <v>496.57860693598985</v>
      </c>
      <c r="M477" s="2">
        <f t="shared" si="52"/>
        <v>663.9599068018294</v>
      </c>
      <c r="N477" s="38"/>
      <c r="O477" s="19"/>
      <c r="P477" s="11"/>
      <c r="Q477" s="11"/>
      <c r="V477" s="4"/>
    </row>
    <row r="478" spans="5:22" ht="12.75">
      <c r="E478" s="17">
        <f t="shared" si="55"/>
        <v>36.666666666666615</v>
      </c>
      <c r="F478" s="11">
        <f t="shared" si="51"/>
        <v>871.7496098559774</v>
      </c>
      <c r="G478" s="2">
        <f t="shared" si="53"/>
        <v>845.1152706822755</v>
      </c>
      <c r="H478" s="2">
        <f t="shared" si="54"/>
        <v>701.1578909944067</v>
      </c>
      <c r="J478" s="47">
        <f t="shared" si="56"/>
        <v>0.1754137610802463</v>
      </c>
      <c r="K478" s="50">
        <f t="shared" si="57"/>
        <v>0.7719496588939857</v>
      </c>
      <c r="L478" s="2">
        <f t="shared" si="58"/>
        <v>497.3505565948838</v>
      </c>
      <c r="M478" s="2">
        <f t="shared" si="52"/>
        <v>664.5296871082173</v>
      </c>
      <c r="N478" s="38"/>
      <c r="O478" s="19"/>
      <c r="P478" s="11"/>
      <c r="Q478" s="11"/>
      <c r="V478" s="4"/>
    </row>
    <row r="479" spans="5:22" ht="12.75">
      <c r="E479" s="1">
        <f t="shared" si="55"/>
        <v>36.74999999999995</v>
      </c>
      <c r="F479" s="11">
        <f t="shared" si="51"/>
        <v>872.0885955124661</v>
      </c>
      <c r="G479" s="2">
        <f t="shared" si="53"/>
        <v>845.7521734970195</v>
      </c>
      <c r="H479" s="2">
        <f t="shared" si="54"/>
        <v>700.2911762535186</v>
      </c>
      <c r="J479" s="47">
        <f t="shared" si="56"/>
        <v>0.17526335800801052</v>
      </c>
      <c r="K479" s="50">
        <f t="shared" si="57"/>
        <v>0.7704411536238658</v>
      </c>
      <c r="L479" s="2">
        <f t="shared" si="58"/>
        <v>498.1209977485077</v>
      </c>
      <c r="M479" s="2">
        <f t="shared" si="52"/>
        <v>665.1002818533018</v>
      </c>
      <c r="N479" s="38"/>
      <c r="O479" s="19"/>
      <c r="P479" s="11"/>
      <c r="Q479" s="11"/>
      <c r="V479" s="4"/>
    </row>
    <row r="480" spans="5:22" ht="12.75">
      <c r="E480" s="17">
        <f t="shared" si="55"/>
        <v>36.833333333333286</v>
      </c>
      <c r="F480" s="11">
        <f t="shared" si="51"/>
        <v>872.4268159636619</v>
      </c>
      <c r="G480" s="2">
        <f t="shared" si="53"/>
        <v>846.3835092988846</v>
      </c>
      <c r="H480" s="2">
        <f t="shared" si="54"/>
        <v>699.441480487821</v>
      </c>
      <c r="J480" s="47">
        <f t="shared" si="56"/>
        <v>0.1751129981994016</v>
      </c>
      <c r="K480" s="50">
        <f t="shared" si="57"/>
        <v>0.7689356767038789</v>
      </c>
      <c r="L480" s="2">
        <f t="shared" si="58"/>
        <v>498.8899334252116</v>
      </c>
      <c r="M480" s="2">
        <f t="shared" si="52"/>
        <v>665.6716880517638</v>
      </c>
      <c r="N480" s="38"/>
      <c r="O480" s="19"/>
      <c r="P480" s="11"/>
      <c r="Q480" s="11"/>
      <c r="V480" s="4"/>
    </row>
    <row r="481" spans="5:22" ht="12.75">
      <c r="E481" s="1">
        <f t="shared" si="55"/>
        <v>36.91666666666662</v>
      </c>
      <c r="F481" s="11">
        <f t="shared" si="51"/>
        <v>872.76427465644</v>
      </c>
      <c r="G481" s="2">
        <f t="shared" si="53"/>
        <v>847.0093433244564</v>
      </c>
      <c r="H481" s="2">
        <f t="shared" si="54"/>
        <v>698.6083171349467</v>
      </c>
      <c r="J481" s="47">
        <f t="shared" si="56"/>
        <v>0.1749626828797051</v>
      </c>
      <c r="K481" s="50">
        <f t="shared" si="57"/>
        <v>0.7674332305367294</v>
      </c>
      <c r="L481" s="2">
        <f t="shared" si="58"/>
        <v>499.6573666557483</v>
      </c>
      <c r="M481" s="2">
        <f t="shared" si="52"/>
        <v>666.2439027012797</v>
      </c>
      <c r="N481" s="38"/>
      <c r="O481" s="19"/>
      <c r="P481" s="11"/>
      <c r="Q481" s="11"/>
      <c r="V481" s="4"/>
    </row>
    <row r="482" spans="5:22" ht="12.75">
      <c r="E482" s="17">
        <f t="shared" si="55"/>
        <v>36.99999999999996</v>
      </c>
      <c r="F482" s="11">
        <f t="shared" si="51"/>
        <v>873.1009750144381</v>
      </c>
      <c r="G482" s="2">
        <f t="shared" si="53"/>
        <v>847.6297409603056</v>
      </c>
      <c r="H482" s="2">
        <f t="shared" si="54"/>
        <v>697.7912164879535</v>
      </c>
      <c r="J482" s="47">
        <f t="shared" si="56"/>
        <v>0.17481241327144834</v>
      </c>
      <c r="K482" s="50">
        <f t="shared" si="57"/>
        <v>0.7659338174326442</v>
      </c>
      <c r="L482" s="2">
        <f t="shared" si="58"/>
        <v>500.423300473181</v>
      </c>
      <c r="M482" s="2">
        <f t="shared" si="52"/>
        <v>666.8169227829194</v>
      </c>
      <c r="N482" s="38"/>
      <c r="O482" s="19"/>
      <c r="P482" s="11"/>
      <c r="Q482" s="11"/>
      <c r="V482" s="4"/>
    </row>
    <row r="483" spans="5:22" ht="12.75">
      <c r="E483" s="1">
        <f t="shared" si="55"/>
        <v>37.08333333333329</v>
      </c>
      <c r="F483" s="11">
        <f t="shared" si="51"/>
        <v>873.4369204382648</v>
      </c>
      <c r="G483" s="2">
        <f t="shared" si="53"/>
        <v>848.2447676881968</v>
      </c>
      <c r="H483" s="2">
        <f t="shared" si="54"/>
        <v>696.989725011788</v>
      </c>
      <c r="J483" s="47">
        <f t="shared" si="56"/>
        <v>0.17466219059427576</v>
      </c>
      <c r="K483" s="50">
        <f t="shared" si="57"/>
        <v>0.7644374396098836</v>
      </c>
      <c r="L483" s="2">
        <f t="shared" si="58"/>
        <v>501.18773791279085</v>
      </c>
      <c r="M483" s="2">
        <f t="shared" si="52"/>
        <v>667.3907452615399</v>
      </c>
      <c r="N483" s="38"/>
      <c r="O483" s="19"/>
      <c r="P483" s="11"/>
      <c r="Q483" s="11"/>
      <c r="V483" s="4"/>
    </row>
    <row r="484" spans="5:22" ht="12.75">
      <c r="E484" s="17">
        <f t="shared" si="55"/>
        <v>37.16666666666663</v>
      </c>
      <c r="F484" s="11">
        <f t="shared" si="51"/>
        <v>873.7721143057059</v>
      </c>
      <c r="G484" s="2">
        <f t="shared" si="53"/>
        <v>848.8544890330321</v>
      </c>
      <c r="H484" s="2">
        <f t="shared" si="54"/>
        <v>696.2034046917418</v>
      </c>
      <c r="J484" s="47">
        <f t="shared" si="56"/>
        <v>0.174512016064827</v>
      </c>
      <c r="K484" s="50">
        <f t="shared" si="57"/>
        <v>0.7629440991952784</v>
      </c>
      <c r="L484" s="2">
        <f t="shared" si="58"/>
        <v>501.95068201198615</v>
      </c>
      <c r="M484" s="2">
        <f t="shared" si="52"/>
        <v>667.9653670861774</v>
      </c>
      <c r="N484" s="38"/>
      <c r="O484" s="19"/>
      <c r="P484" s="11"/>
      <c r="Q484" s="11"/>
      <c r="V484" s="4"/>
    </row>
    <row r="485" spans="5:22" ht="12.75">
      <c r="E485" s="1">
        <f t="shared" si="55"/>
        <v>37.249999999999964</v>
      </c>
      <c r="F485" s="11">
        <f t="shared" si="51"/>
        <v>874.106559971928</v>
      </c>
      <c r="G485" s="2">
        <f t="shared" si="53"/>
        <v>849.4589705134326</v>
      </c>
      <c r="H485" s="2">
        <f t="shared" si="54"/>
        <v>695.4318324122132</v>
      </c>
      <c r="J485" s="47">
        <f t="shared" si="56"/>
        <v>0.1743618908966169</v>
      </c>
      <c r="K485" s="50">
        <f t="shared" si="57"/>
        <v>0.7614537982247649</v>
      </c>
      <c r="L485" s="2">
        <f t="shared" si="58"/>
        <v>502.7121358102109</v>
      </c>
      <c r="M485" s="2">
        <f t="shared" si="52"/>
        <v>668.5407851904317</v>
      </c>
      <c r="N485" s="38"/>
      <c r="O485" s="19"/>
      <c r="P485" s="11"/>
      <c r="Q485" s="11"/>
      <c r="V485" s="4"/>
    </row>
    <row r="486" spans="5:22" ht="12.75">
      <c r="E486" s="17">
        <f t="shared" si="55"/>
        <v>37.3333333333333</v>
      </c>
      <c r="F486" s="11">
        <f aca="true" t="shared" si="59" ref="F486:F549">20+345*LOG10(8*E486+1)</f>
        <v>874.4402607696803</v>
      </c>
      <c r="G486" s="2">
        <f t="shared" si="53"/>
        <v>850.0582775948637</v>
      </c>
      <c r="H486" s="2">
        <f t="shared" si="54"/>
        <v>694.6745993641753</v>
      </c>
      <c r="J486" s="47">
        <f t="shared" si="56"/>
        <v>0.17421181629991844</v>
      </c>
      <c r="K486" s="50">
        <f t="shared" si="57"/>
        <v>0.7599665386439186</v>
      </c>
      <c r="L486" s="2">
        <f t="shared" si="58"/>
        <v>503.47210234885483</v>
      </c>
      <c r="M486" s="2">
        <f aca="true" t="shared" si="60" ref="M486:M549">IF(L486&lt;600,425+0.773*L486-0.00169*L486^2+0.00000222*L486^3,IF(L486&lt;735,666+(13002/(738-L486)),IF(L486&lt;900,545+(17820/(L486-731)),650)))</f>
        <v>669.1169964928492</v>
      </c>
      <c r="N486" s="38"/>
      <c r="O486" s="19"/>
      <c r="P486" s="11"/>
      <c r="Q486" s="11"/>
      <c r="V486" s="4"/>
    </row>
    <row r="487" spans="5:22" ht="12.75">
      <c r="E487" s="1">
        <f t="shared" si="55"/>
        <v>37.416666666666636</v>
      </c>
      <c r="F487" s="11">
        <f t="shared" si="59"/>
        <v>874.7732200094931</v>
      </c>
      <c r="G487" s="2">
        <f aca="true" t="shared" si="61" ref="G487:G550">$B$8*($E487-$E486)*60*($B$11*($F487-G486)+$B$10*0.0000000567*(($F487+273)^4-(G486+273)^4))/($B$9*$H486)+G486</f>
        <v>850.652475645211</v>
      </c>
      <c r="H487" s="2">
        <f aca="true" t="shared" si="62" ref="H487:H550">IF(G487&lt;600,425+0.773*G487-0.00169*G487^2+0.00000222*G487^3,IF(G487&lt;735,666+(13002/(738-G487)),IF(G487&lt;900,545+(17820/(G487-731)),650)))</f>
        <v>693.9313104798532</v>
      </c>
      <c r="J487" s="47">
        <f t="shared" si="56"/>
        <v>0.17406179348164771</v>
      </c>
      <c r="K487" s="50">
        <f t="shared" si="57"/>
        <v>0.7584823223085105</v>
      </c>
      <c r="L487" s="2">
        <f t="shared" si="58"/>
        <v>504.23058467116334</v>
      </c>
      <c r="M487" s="2">
        <f t="shared" si="60"/>
        <v>669.6939978973021</v>
      </c>
      <c r="N487" s="38"/>
      <c r="O487" s="19"/>
      <c r="P487" s="11"/>
      <c r="Q487" s="11"/>
      <c r="V487" s="4"/>
    </row>
    <row r="488" spans="5:22" ht="12.75">
      <c r="E488" s="17">
        <f t="shared" si="55"/>
        <v>37.49999999999997</v>
      </c>
      <c r="F488" s="11">
        <f t="shared" si="59"/>
        <v>875.1054409798759</v>
      </c>
      <c r="G488" s="2">
        <f t="shared" si="61"/>
        <v>851.241629892718</v>
      </c>
      <c r="H488" s="2">
        <f t="shared" si="62"/>
        <v>693.2015838931937</v>
      </c>
      <c r="J488" s="47">
        <f t="shared" si="56"/>
        <v>0.17391182364525104</v>
      </c>
      <c r="K488" s="50">
        <f t="shared" si="57"/>
        <v>0.7570011509850239</v>
      </c>
      <c r="L488" s="2">
        <f t="shared" si="58"/>
        <v>504.9875858221484</v>
      </c>
      <c r="M488" s="2">
        <f t="shared" si="60"/>
        <v>670.2717862933606</v>
      </c>
      <c r="N488" s="38"/>
      <c r="O488" s="19"/>
      <c r="P488" s="11"/>
      <c r="Q488" s="11"/>
      <c r="V488" s="4"/>
    </row>
    <row r="489" spans="5:22" ht="12.75">
      <c r="E489" s="1">
        <f t="shared" si="55"/>
        <v>37.58333333333331</v>
      </c>
      <c r="F489" s="11">
        <f t="shared" si="59"/>
        <v>875.4369269475116</v>
      </c>
      <c r="G489" s="2">
        <f t="shared" si="61"/>
        <v>851.8258053861987</v>
      </c>
      <c r="H489" s="2">
        <f t="shared" si="62"/>
        <v>692.4850504247952</v>
      </c>
      <c r="J489" s="47">
        <f t="shared" si="56"/>
        <v>0.17376190799059507</v>
      </c>
      <c r="K489" s="50">
        <f t="shared" si="57"/>
        <v>0.7555230263512259</v>
      </c>
      <c r="L489" s="2">
        <f t="shared" si="58"/>
        <v>505.7431088484996</v>
      </c>
      <c r="M489" s="2">
        <f t="shared" si="60"/>
        <v>670.8503585566652</v>
      </c>
      <c r="N489" s="38"/>
      <c r="O489" s="19"/>
      <c r="P489" s="11"/>
      <c r="Q489" s="11"/>
      <c r="V489" s="4"/>
    </row>
    <row r="490" spans="5:22" ht="12.75">
      <c r="E490" s="17">
        <f t="shared" si="55"/>
        <v>37.66666666666664</v>
      </c>
      <c r="F490" s="11">
        <f t="shared" si="59"/>
        <v>875.7676811574493</v>
      </c>
      <c r="G490" s="2">
        <f t="shared" si="61"/>
        <v>852.4050669574389</v>
      </c>
      <c r="H490" s="2">
        <f t="shared" si="62"/>
        <v>691.7813530900418</v>
      </c>
      <c r="J490" s="47">
        <f t="shared" si="56"/>
        <v>0.1736120477138583</v>
      </c>
      <c r="K490" s="50">
        <f t="shared" si="57"/>
        <v>0.7540479499967067</v>
      </c>
      <c r="L490" s="2">
        <f t="shared" si="58"/>
        <v>506.49715679849635</v>
      </c>
      <c r="M490" s="2">
        <f t="shared" si="60"/>
        <v>671.4297115492923</v>
      </c>
      <c r="N490" s="38"/>
      <c r="O490" s="19"/>
      <c r="P490" s="11"/>
      <c r="Q490" s="11"/>
      <c r="V490" s="4"/>
    </row>
    <row r="491" spans="5:22" ht="12.75">
      <c r="E491" s="1">
        <f aca="true" t="shared" si="63" ref="E491:E554">E490+5/60</f>
        <v>37.74999999999998</v>
      </c>
      <c r="F491" s="11">
        <f t="shared" si="59"/>
        <v>876.0977068332952</v>
      </c>
      <c r="G491" s="2">
        <f t="shared" si="61"/>
        <v>852.9794791857062</v>
      </c>
      <c r="H491" s="2">
        <f t="shared" si="62"/>
        <v>691.0901466292553</v>
      </c>
      <c r="J491" s="47">
        <f t="shared" si="56"/>
        <v>0.1734622440074256</v>
      </c>
      <c r="K491" s="50">
        <f t="shared" si="57"/>
        <v>0.7525759234234284</v>
      </c>
      <c r="L491" s="2">
        <f t="shared" si="58"/>
        <v>507.24973272191977</v>
      </c>
      <c r="M491" s="2">
        <f t="shared" si="60"/>
        <v>672.0098421201162</v>
      </c>
      <c r="N491" s="38"/>
      <c r="O491" s="19"/>
      <c r="P491" s="11"/>
      <c r="Q491" s="11"/>
      <c r="V491" s="4"/>
    </row>
    <row r="492" spans="5:22" ht="12.75">
      <c r="E492" s="17">
        <f t="shared" si="63"/>
        <v>37.833333333333314</v>
      </c>
      <c r="F492" s="11">
        <f t="shared" si="59"/>
        <v>876.4270071774008</v>
      </c>
      <c r="G492" s="2">
        <f t="shared" si="61"/>
        <v>853.5491063642863</v>
      </c>
      <c r="H492" s="2">
        <f t="shared" si="62"/>
        <v>690.4110970587474</v>
      </c>
      <c r="J492" s="47">
        <f t="shared" si="56"/>
        <v>0.1733124980597845</v>
      </c>
      <c r="K492" s="50">
        <f t="shared" si="57"/>
        <v>0.7511069480462897</v>
      </c>
      <c r="L492" s="2">
        <f t="shared" si="58"/>
        <v>508.00083966996607</v>
      </c>
      <c r="M492" s="2">
        <f t="shared" si="60"/>
        <v>672.5907471051694</v>
      </c>
      <c r="N492" s="38"/>
      <c r="O492" s="19"/>
      <c r="P492" s="11"/>
      <c r="Q492" s="11"/>
      <c r="V492" s="4"/>
    </row>
    <row r="493" spans="5:22" ht="12.75">
      <c r="E493" s="1">
        <f t="shared" si="63"/>
        <v>37.91666666666665</v>
      </c>
      <c r="F493" s="11">
        <f t="shared" si="59"/>
        <v>876.7555853710496</v>
      </c>
      <c r="G493" s="2">
        <f t="shared" si="61"/>
        <v>854.1140124689697</v>
      </c>
      <c r="H493" s="2">
        <f t="shared" si="62"/>
        <v>689.7438812417186</v>
      </c>
      <c r="J493" s="47">
        <f t="shared" si="56"/>
        <v>0.17316281105542372</v>
      </c>
      <c r="K493" s="50">
        <f t="shared" si="57"/>
        <v>0.7496410251936669</v>
      </c>
      <c r="L493" s="2">
        <f t="shared" si="58"/>
        <v>508.75048069515975</v>
      </c>
      <c r="M493" s="2">
        <f t="shared" si="60"/>
        <v>673.1724233279949</v>
      </c>
      <c r="N493" s="38"/>
      <c r="O493" s="19"/>
      <c r="P493" s="11"/>
      <c r="Q493" s="11"/>
      <c r="V493" s="4"/>
    </row>
    <row r="494" spans="5:22" ht="12.75">
      <c r="E494" s="17">
        <f t="shared" si="63"/>
        <v>37.999999999999986</v>
      </c>
      <c r="F494" s="11">
        <f t="shared" si="59"/>
        <v>877.0834445746411</v>
      </c>
      <c r="G494" s="2">
        <f t="shared" si="61"/>
        <v>854.6742611284121</v>
      </c>
      <c r="H494" s="2">
        <f t="shared" si="62"/>
        <v>689.088186478004</v>
      </c>
      <c r="J494" s="47">
        <f t="shared" si="56"/>
        <v>0.1730131841747345</v>
      </c>
      <c r="K494" s="50">
        <f t="shared" si="57"/>
        <v>0.7481781561079945</v>
      </c>
      <c r="L494" s="2">
        <f t="shared" si="58"/>
        <v>509.49865885126775</v>
      </c>
      <c r="M494" s="2">
        <f t="shared" si="60"/>
        <v>673.7548675999999</v>
      </c>
      <c r="N494" s="38"/>
      <c r="O494" s="19"/>
      <c r="P494" s="11"/>
      <c r="Q494" s="11"/>
      <c r="V494" s="4"/>
    </row>
    <row r="495" spans="5:22" ht="12.75">
      <c r="E495" s="1">
        <f t="shared" si="63"/>
        <v>38.08333333333332</v>
      </c>
      <c r="F495" s="11">
        <f t="shared" si="59"/>
        <v>877.4105879278736</v>
      </c>
      <c r="G495" s="2">
        <f t="shared" si="61"/>
        <v>855.2299155962971</v>
      </c>
      <c r="H495" s="2">
        <f t="shared" si="62"/>
        <v>688.4437101117305</v>
      </c>
      <c r="J495" s="47">
        <f t="shared" si="56"/>
        <v>0.17286361859391297</v>
      </c>
      <c r="K495" s="50">
        <f t="shared" si="57"/>
        <v>0.7467183419463055</v>
      </c>
      <c r="L495" s="2">
        <f t="shared" si="58"/>
        <v>510.24537719321404</v>
      </c>
      <c r="M495" s="2">
        <f t="shared" si="60"/>
        <v>674.3380767208004</v>
      </c>
      <c r="N495" s="38"/>
      <c r="O495" s="19"/>
      <c r="P495" s="11"/>
      <c r="Q495" s="11"/>
      <c r="V495" s="4"/>
    </row>
    <row r="496" spans="5:22" ht="12.75">
      <c r="E496" s="17">
        <f t="shared" si="63"/>
        <v>38.16666666666666</v>
      </c>
      <c r="F496" s="11">
        <f t="shared" si="59"/>
        <v>877.7370185499249</v>
      </c>
      <c r="G496" s="2">
        <f t="shared" si="61"/>
        <v>855.781038725228</v>
      </c>
      <c r="H496" s="2">
        <f t="shared" si="62"/>
        <v>687.8101591559936</v>
      </c>
      <c r="J496" s="47">
        <f t="shared" si="56"/>
        <v>0.17271411548486598</v>
      </c>
      <c r="K496" s="50">
        <f t="shared" si="57"/>
        <v>0.7452615837808008</v>
      </c>
      <c r="L496" s="2">
        <f t="shared" si="58"/>
        <v>510.99063877699484</v>
      </c>
      <c r="M496" s="2">
        <f t="shared" si="60"/>
        <v>674.9220474785664</v>
      </c>
      <c r="N496" s="38"/>
      <c r="O496" s="19"/>
      <c r="P496" s="11"/>
      <c r="Q496" s="11"/>
      <c r="V496" s="4"/>
    </row>
    <row r="497" spans="5:22" ht="12.75">
      <c r="E497" s="1">
        <f t="shared" si="63"/>
        <v>38.24999999999999</v>
      </c>
      <c r="F497" s="11">
        <f t="shared" si="59"/>
        <v>878.0627395396293</v>
      </c>
      <c r="G497" s="2">
        <f t="shared" si="61"/>
        <v>856.3276929422818</v>
      </c>
      <c r="H497" s="2">
        <f t="shared" si="62"/>
        <v>687.187249933714</v>
      </c>
      <c r="J497" s="47">
        <f t="shared" si="56"/>
        <v>0.17256467601511774</v>
      </c>
      <c r="K497" s="50">
        <f t="shared" si="57"/>
        <v>0.7438078825994384</v>
      </c>
      <c r="L497" s="2">
        <f t="shared" si="58"/>
        <v>511.73444665959425</v>
      </c>
      <c r="M497" s="2">
        <f t="shared" si="60"/>
        <v>675.50677665036</v>
      </c>
      <c r="N497" s="38"/>
      <c r="O497" s="19"/>
      <c r="P497" s="11"/>
      <c r="Q497" s="11"/>
      <c r="V497" s="4"/>
    </row>
    <row r="498" spans="5:22" ht="12.75">
      <c r="E498" s="17">
        <f t="shared" si="63"/>
        <v>38.33333333333333</v>
      </c>
      <c r="F498" s="11">
        <f t="shared" si="59"/>
        <v>878.387753975656</v>
      </c>
      <c r="G498" s="2">
        <f t="shared" si="61"/>
        <v>856.8699402261586</v>
      </c>
      <c r="H498" s="2">
        <f t="shared" si="62"/>
        <v>686.5747077338851</v>
      </c>
      <c r="J498" s="47">
        <f t="shared" si="56"/>
        <v>0.17241530134771987</v>
      </c>
      <c r="K498" s="50">
        <f t="shared" si="57"/>
        <v>0.7423572393064594</v>
      </c>
      <c r="L498" s="2">
        <f t="shared" si="58"/>
        <v>512.4768038989007</v>
      </c>
      <c r="M498" s="2">
        <f t="shared" si="60"/>
        <v>676.0922610024726</v>
      </c>
      <c r="N498" s="38"/>
      <c r="O498" s="19"/>
      <c r="P498" s="11"/>
      <c r="Q498" s="11"/>
      <c r="V498" s="4"/>
    </row>
    <row r="499" spans="5:22" ht="12.75">
      <c r="E499" s="1">
        <f t="shared" si="63"/>
        <v>38.416666666666664</v>
      </c>
      <c r="F499" s="11">
        <f t="shared" si="59"/>
        <v>878.7120649166827</v>
      </c>
      <c r="G499" s="2">
        <f t="shared" si="61"/>
        <v>857.4078420858601</v>
      </c>
      <c r="H499" s="2">
        <f t="shared" si="62"/>
        <v>685.9722664824553</v>
      </c>
      <c r="J499" s="47">
        <f t="shared" si="56"/>
        <v>0.1722659926411623</v>
      </c>
      <c r="K499" s="50">
        <f t="shared" si="57"/>
        <v>0.7409096547229841</v>
      </c>
      <c r="L499" s="2">
        <f t="shared" si="58"/>
        <v>513.2177135536236</v>
      </c>
      <c r="M499" s="2">
        <f t="shared" si="60"/>
        <v>676.6784972907552</v>
      </c>
      <c r="N499" s="38"/>
      <c r="O499" s="19"/>
      <c r="P499" s="11"/>
      <c r="Q499" s="11"/>
      <c r="V499" s="4"/>
    </row>
    <row r="500" spans="5:22" ht="12.75">
      <c r="E500" s="17">
        <f t="shared" si="63"/>
        <v>38.5</v>
      </c>
      <c r="F500" s="11">
        <f t="shared" si="59"/>
        <v>879.0356754015679</v>
      </c>
      <c r="G500" s="2">
        <f t="shared" si="61"/>
        <v>857.9414595408368</v>
      </c>
      <c r="H500" s="2">
        <f t="shared" si="62"/>
        <v>685.3796684271409</v>
      </c>
      <c r="J500" s="47">
        <f aca="true" t="shared" si="64" ref="J500:J563">$B$24*$B$23*$B$26*$B$22/($B$9*M499)</f>
        <v>0.17211675104928728</v>
      </c>
      <c r="K500" s="50">
        <f aca="true" t="shared" si="65" ref="K500:K563">$B$25*$B$22*(F500-L499)*(E500-E499)*60/($B$26*M499*$B$9*(1+J500/3))-((F500-F499)*(EXP(J500/10)-1))</f>
        <v>0.7394651295875961</v>
      </c>
      <c r="L500" s="2">
        <f aca="true" t="shared" si="66" ref="L500:L563">IF(K500&gt;0,K500+L499,L499)</f>
        <v>513.9571786832113</v>
      </c>
      <c r="M500" s="2">
        <f t="shared" si="60"/>
        <v>677.2654822609485</v>
      </c>
      <c r="N500" s="38"/>
      <c r="O500" s="19"/>
      <c r="P500" s="11"/>
      <c r="Q500" s="11"/>
      <c r="V500" s="4"/>
    </row>
    <row r="501" spans="5:22" ht="12.75">
      <c r="E501" s="1">
        <f t="shared" si="63"/>
        <v>38.583333333333336</v>
      </c>
      <c r="F501" s="11">
        <f t="shared" si="59"/>
        <v>879.3585884495228</v>
      </c>
      <c r="G501" s="2">
        <f t="shared" si="61"/>
        <v>858.4708531025422</v>
      </c>
      <c r="H501" s="2">
        <f t="shared" si="62"/>
        <v>684.7966638354962</v>
      </c>
      <c r="J501" s="47">
        <f t="shared" si="64"/>
        <v>0.17196757772120452</v>
      </c>
      <c r="K501" s="50">
        <f t="shared" si="65"/>
        <v>0.7380236645568734</v>
      </c>
      <c r="L501" s="2">
        <f t="shared" si="66"/>
        <v>514.6952023477681</v>
      </c>
      <c r="M501" s="2">
        <f t="shared" si="60"/>
        <v>677.8532126490061</v>
      </c>
      <c r="N501" s="38"/>
      <c r="O501" s="19"/>
      <c r="P501" s="11"/>
      <c r="Q501" s="11"/>
      <c r="V501" s="4"/>
    </row>
    <row r="502" spans="5:22" ht="12.75">
      <c r="E502" s="17">
        <f t="shared" si="63"/>
        <v>38.66666666666667</v>
      </c>
      <c r="F502" s="11">
        <f t="shared" si="59"/>
        <v>879.6808070602797</v>
      </c>
      <c r="G502" s="2">
        <f t="shared" si="61"/>
        <v>858.9960827573354</v>
      </c>
      <c r="H502" s="2">
        <f t="shared" si="62"/>
        <v>684.2230107056049</v>
      </c>
      <c r="J502" s="47">
        <f t="shared" si="64"/>
        <v>0.17181847380120918</v>
      </c>
      <c r="K502" s="50">
        <f t="shared" si="65"/>
        <v>0.7365852602060028</v>
      </c>
      <c r="L502" s="2">
        <f t="shared" si="66"/>
        <v>515.4317876079741</v>
      </c>
      <c r="M502" s="2">
        <f t="shared" si="60"/>
        <v>678.4416851814162</v>
      </c>
      <c r="N502" s="38"/>
      <c r="O502" s="19"/>
      <c r="P502" s="11"/>
      <c r="Q502" s="11"/>
      <c r="V502" s="4"/>
    </row>
    <row r="503" spans="5:22" ht="12.75">
      <c r="E503" s="1">
        <f t="shared" si="63"/>
        <v>38.75000000000001</v>
      </c>
      <c r="F503" s="11">
        <f t="shared" si="59"/>
        <v>880.0023342142589</v>
      </c>
      <c r="G503" s="2">
        <f t="shared" si="61"/>
        <v>859.5172079506763</v>
      </c>
      <c r="H503" s="2">
        <f t="shared" si="62"/>
        <v>683.6584744887949</v>
      </c>
      <c r="J503" s="47">
        <f t="shared" si="64"/>
        <v>0.1716694404287011</v>
      </c>
      <c r="K503" s="50">
        <f t="shared" si="65"/>
        <v>0.7351499170293425</v>
      </c>
      <c r="L503" s="2">
        <f t="shared" si="66"/>
        <v>516.1669375250035</v>
      </c>
      <c r="M503" s="2">
        <f t="shared" si="60"/>
        <v>679.0308965755191</v>
      </c>
      <c r="N503" s="38"/>
      <c r="O503" s="19"/>
      <c r="P503" s="11"/>
      <c r="Q503" s="11"/>
      <c r="V503" s="4"/>
    </row>
    <row r="504" spans="5:22" ht="12.75">
      <c r="E504" s="17">
        <f t="shared" si="63"/>
        <v>38.83333333333334</v>
      </c>
      <c r="F504" s="11">
        <f t="shared" si="59"/>
        <v>880.3231728727352</v>
      </c>
      <c r="G504" s="2">
        <f t="shared" si="61"/>
        <v>860.0342875725563</v>
      </c>
      <c r="H504" s="2">
        <f t="shared" si="62"/>
        <v>683.1028278238043</v>
      </c>
      <c r="J504" s="47">
        <f t="shared" si="64"/>
        <v>0.1715204787381065</v>
      </c>
      <c r="K504" s="50">
        <f t="shared" si="65"/>
        <v>0.7337176354409843</v>
      </c>
      <c r="L504" s="2">
        <f t="shared" si="66"/>
        <v>516.9006551604444</v>
      </c>
      <c r="M504" s="2">
        <f t="shared" si="60"/>
        <v>679.6208435398202</v>
      </c>
      <c r="N504" s="38"/>
      <c r="O504" s="19"/>
      <c r="P504" s="11"/>
      <c r="Q504" s="11"/>
      <c r="V504" s="4"/>
    </row>
    <row r="505" spans="5:22" ht="12.75">
      <c r="E505" s="1">
        <f t="shared" si="63"/>
        <v>38.91666666666668</v>
      </c>
      <c r="F505" s="11">
        <f t="shared" si="59"/>
        <v>880.643325978</v>
      </c>
      <c r="G505" s="2">
        <f t="shared" si="61"/>
        <v>860.5473799441153</v>
      </c>
      <c r="H505" s="2">
        <f t="shared" si="62"/>
        <v>682.5558502818603</v>
      </c>
      <c r="J505" s="47">
        <f t="shared" si="64"/>
        <v>0.17137158985880144</v>
      </c>
      <c r="K505" s="50">
        <f t="shared" si="65"/>
        <v>0.732288415775371</v>
      </c>
      <c r="L505" s="2">
        <f t="shared" si="66"/>
        <v>517.6329435762198</v>
      </c>
      <c r="M505" s="2">
        <f t="shared" si="60"/>
        <v>680.2115227743002</v>
      </c>
      <c r="N505" s="38"/>
      <c r="O505" s="19"/>
      <c r="P505" s="11"/>
      <c r="Q505" s="11"/>
      <c r="V505" s="4"/>
    </row>
    <row r="506" spans="5:22" ht="12.75">
      <c r="E506" s="17">
        <f t="shared" si="63"/>
        <v>39.000000000000014</v>
      </c>
      <c r="F506" s="11">
        <f t="shared" si="59"/>
        <v>880.9627964535248</v>
      </c>
      <c r="G506" s="2">
        <f t="shared" si="61"/>
        <v>861.056542805389</v>
      </c>
      <c r="H506" s="2">
        <f t="shared" si="62"/>
        <v>682.0173281221621</v>
      </c>
      <c r="J506" s="47">
        <f t="shared" si="64"/>
        <v>0.17122277491503723</v>
      </c>
      <c r="K506" s="50">
        <f t="shared" si="65"/>
        <v>0.7308622582878264</v>
      </c>
      <c r="L506" s="2">
        <f t="shared" si="66"/>
        <v>518.3638058345076</v>
      </c>
      <c r="M506" s="2">
        <f t="shared" si="60"/>
        <v>680.8029309707225</v>
      </c>
      <c r="N506" s="38"/>
      <c r="O506" s="19"/>
      <c r="P506" s="11"/>
      <c r="Q506" s="11"/>
      <c r="V506" s="4"/>
    </row>
    <row r="507" spans="5:22" ht="12.75">
      <c r="E507" s="1">
        <f t="shared" si="63"/>
        <v>39.08333333333335</v>
      </c>
      <c r="F507" s="11">
        <f t="shared" si="59"/>
        <v>881.2815872041202</v>
      </c>
      <c r="G507" s="2">
        <f t="shared" si="61"/>
        <v>861.5618333041409</v>
      </c>
      <c r="H507" s="2">
        <f t="shared" si="62"/>
        <v>681.4870540572811</v>
      </c>
      <c r="J507" s="47">
        <f t="shared" si="64"/>
        <v>0.17107403502586763</v>
      </c>
      <c r="K507" s="50">
        <f t="shared" si="65"/>
        <v>0.7294391631551812</v>
      </c>
      <c r="L507" s="2">
        <f t="shared" si="66"/>
        <v>519.0932449976629</v>
      </c>
      <c r="M507" s="2">
        <f t="shared" si="60"/>
        <v>681.395064812935</v>
      </c>
      <c r="N507" s="38"/>
      <c r="O507" s="19"/>
      <c r="P507" s="11"/>
      <c r="Q507" s="11"/>
      <c r="V507" s="4"/>
    </row>
    <row r="508" spans="5:22" ht="12.75">
      <c r="E508" s="17">
        <f t="shared" si="63"/>
        <v>39.166666666666686</v>
      </c>
      <c r="F508" s="11">
        <f t="shared" si="59"/>
        <v>881.5997011160949</v>
      </c>
      <c r="G508" s="2">
        <f t="shared" si="61"/>
        <v>862.0633079857292</v>
      </c>
      <c r="H508" s="2">
        <f t="shared" si="62"/>
        <v>680.9648270280215</v>
      </c>
      <c r="J508" s="47">
        <f t="shared" si="64"/>
        <v>0.17092537130507818</v>
      </c>
      <c r="K508" s="50">
        <f t="shared" si="65"/>
        <v>0.7280191304763345</v>
      </c>
      <c r="L508" s="2">
        <f t="shared" si="66"/>
        <v>519.8212641281392</v>
      </c>
      <c r="M508" s="2">
        <f t="shared" si="60"/>
        <v>681.98792097717</v>
      </c>
      <c r="N508" s="38"/>
      <c r="O508" s="19"/>
      <c r="P508" s="11"/>
      <c r="Q508" s="11"/>
      <c r="V508" s="4"/>
    </row>
    <row r="509" spans="5:22" ht="12.75">
      <c r="E509" s="1">
        <f t="shared" si="63"/>
        <v>39.25000000000002</v>
      </c>
      <c r="F509" s="11">
        <f t="shared" si="59"/>
        <v>881.9171410574123</v>
      </c>
      <c r="G509" s="2">
        <f t="shared" si="61"/>
        <v>862.5610227839625</v>
      </c>
      <c r="H509" s="2">
        <f t="shared" si="62"/>
        <v>680.4504519873062</v>
      </c>
      <c r="J509" s="47">
        <f t="shared" si="64"/>
        <v>0.17077678486111714</v>
      </c>
      <c r="K509" s="50">
        <f t="shared" si="65"/>
        <v>0.7266021602728383</v>
      </c>
      <c r="L509" s="2">
        <f t="shared" si="66"/>
        <v>520.547866288412</v>
      </c>
      <c r="M509" s="2">
        <f t="shared" si="60"/>
        <v>682.5814961323406</v>
      </c>
      <c r="N509" s="38"/>
      <c r="O509" s="19"/>
      <c r="P509" s="11"/>
      <c r="Q509" s="11"/>
      <c r="V509" s="4"/>
    </row>
    <row r="510" spans="5:22" ht="12.75">
      <c r="E510" s="17">
        <f t="shared" si="63"/>
        <v>39.33333333333336</v>
      </c>
      <c r="F510" s="11">
        <f t="shared" si="59"/>
        <v>882.2339098778459</v>
      </c>
      <c r="G510" s="2">
        <f t="shared" si="61"/>
        <v>863.0550330128997</v>
      </c>
      <c r="H510" s="2">
        <f t="shared" si="62"/>
        <v>679.9437396926725</v>
      </c>
      <c r="J510" s="47">
        <f t="shared" si="64"/>
        <v>0.17062827679702833</v>
      </c>
      <c r="K510" s="50">
        <f t="shared" si="65"/>
        <v>0.7251882524894837</v>
      </c>
      <c r="L510" s="2">
        <f t="shared" si="66"/>
        <v>521.2730545409015</v>
      </c>
      <c r="M510" s="2">
        <f t="shared" si="60"/>
        <v>683.1757869403318</v>
      </c>
      <c r="N510" s="38"/>
      <c r="O510" s="19"/>
      <c r="P510" s="11"/>
      <c r="Q510" s="11"/>
      <c r="V510" s="4"/>
    </row>
    <row r="511" spans="5:22" ht="12.75">
      <c r="E511" s="1">
        <f t="shared" si="63"/>
        <v>39.41666666666669</v>
      </c>
      <c r="F511" s="11">
        <f t="shared" si="59"/>
        <v>882.5500104091326</v>
      </c>
      <c r="G511" s="2">
        <f t="shared" si="61"/>
        <v>863.5453933595516</v>
      </c>
      <c r="H511" s="2">
        <f t="shared" si="62"/>
        <v>679.4445065069917</v>
      </c>
      <c r="J511" s="47">
        <f t="shared" si="64"/>
        <v>0.17047984821038592</v>
      </c>
      <c r="K511" s="50">
        <f t="shared" si="65"/>
        <v>0.7237774069948912</v>
      </c>
      <c r="L511" s="2">
        <f t="shared" si="66"/>
        <v>521.9968319478965</v>
      </c>
      <c r="M511" s="2">
        <f t="shared" si="60"/>
        <v>683.7707900562913</v>
      </c>
      <c r="N511" s="38"/>
      <c r="O511" s="19"/>
      <c r="P511" s="11"/>
      <c r="Q511" s="11"/>
      <c r="V511" s="4"/>
    </row>
    <row r="512" spans="5:22" ht="12.75">
      <c r="E512" s="17">
        <f t="shared" si="63"/>
        <v>39.50000000000003</v>
      </c>
      <c r="F512" s="11">
        <f t="shared" si="59"/>
        <v>882.8654454651244</v>
      </c>
      <c r="G512" s="2">
        <f t="shared" si="61"/>
        <v>864.0321578774418</v>
      </c>
      <c r="H512" s="2">
        <f t="shared" si="62"/>
        <v>678.9525742070348</v>
      </c>
      <c r="J512" s="47">
        <f t="shared" si="64"/>
        <v>0.17033150019323073</v>
      </c>
      <c r="K512" s="50">
        <f t="shared" si="65"/>
        <v>0.7223696235820958</v>
      </c>
      <c r="L512" s="2">
        <f t="shared" si="66"/>
        <v>522.7192015714785</v>
      </c>
      <c r="M512" s="2">
        <f t="shared" si="60"/>
        <v>684.366502128913</v>
      </c>
      <c r="N512" s="38"/>
      <c r="O512" s="19"/>
      <c r="P512" s="11"/>
      <c r="Q512" s="11"/>
      <c r="V512" s="4"/>
    </row>
    <row r="513" spans="5:22" ht="12.75">
      <c r="E513" s="1">
        <f t="shared" si="63"/>
        <v>39.583333333333364</v>
      </c>
      <c r="F513" s="11">
        <f t="shared" si="59"/>
        <v>883.1802178419392</v>
      </c>
      <c r="G513" s="2">
        <f t="shared" si="61"/>
        <v>864.5153799809874</v>
      </c>
      <c r="H513" s="2">
        <f t="shared" si="62"/>
        <v>678.467769799536</v>
      </c>
      <c r="J513" s="47">
        <f t="shared" si="64"/>
        <v>0.17018323383200876</v>
      </c>
      <c r="K513" s="50">
        <f t="shared" si="65"/>
        <v>0.7209649019691217</v>
      </c>
      <c r="L513" s="2">
        <f t="shared" si="66"/>
        <v>523.4401664734476</v>
      </c>
      <c r="M513" s="2">
        <f t="shared" si="60"/>
        <v>684.9629198007207</v>
      </c>
      <c r="N513" s="38"/>
      <c r="O513" s="19"/>
      <c r="P513" s="11"/>
      <c r="Q513" s="11"/>
      <c r="V513" s="4"/>
    </row>
    <row r="514" spans="5:22" ht="12.75">
      <c r="E514" s="17">
        <f t="shared" si="63"/>
        <v>39.6666666666667</v>
      </c>
      <c r="F514" s="11">
        <f t="shared" si="59"/>
        <v>883.4943303181091</v>
      </c>
      <c r="G514" s="2">
        <f t="shared" si="61"/>
        <v>864.9951124406599</v>
      </c>
      <c r="H514" s="2">
        <f t="shared" si="62"/>
        <v>677.9899253444161</v>
      </c>
      <c r="J514" s="47">
        <f t="shared" si="64"/>
        <v>0.1700350502075108</v>
      </c>
      <c r="K514" s="50">
        <f t="shared" si="65"/>
        <v>0.719563241799594</v>
      </c>
      <c r="L514" s="2">
        <f t="shared" si="66"/>
        <v>524.1597297152472</v>
      </c>
      <c r="M514" s="2">
        <f t="shared" si="60"/>
        <v>685.560039708346</v>
      </c>
      <c r="N514" s="38"/>
      <c r="O514" s="19"/>
      <c r="P514" s="11"/>
      <c r="Q514" s="11"/>
      <c r="V514" s="4"/>
    </row>
    <row r="515" spans="5:22" ht="12.75">
      <c r="E515" s="1">
        <f t="shared" si="63"/>
        <v>39.750000000000036</v>
      </c>
      <c r="F515" s="11">
        <f t="shared" si="59"/>
        <v>883.8077856547276</v>
      </c>
      <c r="G515" s="2">
        <f t="shared" si="61"/>
        <v>865.4714073788904</v>
      </c>
      <c r="H515" s="2">
        <f t="shared" si="62"/>
        <v>677.5188777848504</v>
      </c>
      <c r="J515" s="47">
        <f t="shared" si="64"/>
        <v>0.16988695039481433</v>
      </c>
      <c r="K515" s="50">
        <f t="shared" si="65"/>
        <v>0.7181646426433003</v>
      </c>
      <c r="L515" s="2">
        <f t="shared" si="66"/>
        <v>524.8778943578905</v>
      </c>
      <c r="M515" s="2">
        <f t="shared" si="60"/>
        <v>686.1578584828038</v>
      </c>
      <c r="N515" s="38"/>
      <c r="O515" s="19"/>
      <c r="P515" s="11"/>
      <c r="Q515" s="11"/>
      <c r="V515" s="4"/>
    </row>
    <row r="516" spans="5:22" ht="12.75">
      <c r="E516" s="17">
        <f t="shared" si="63"/>
        <v>39.83333333333337</v>
      </c>
      <c r="F516" s="11">
        <f t="shared" si="59"/>
        <v>884.1205865955955</v>
      </c>
      <c r="G516" s="2">
        <f t="shared" si="61"/>
        <v>865.9443162666817</v>
      </c>
      <c r="H516" s="2">
        <f t="shared" si="62"/>
        <v>677.054468783876</v>
      </c>
      <c r="J516" s="47">
        <f t="shared" si="64"/>
        <v>0.16973893546322708</v>
      </c>
      <c r="K516" s="50">
        <f t="shared" si="65"/>
        <v>0.7167691039968</v>
      </c>
      <c r="L516" s="2">
        <f t="shared" si="66"/>
        <v>525.5946634618873</v>
      </c>
      <c r="M516" s="2">
        <f t="shared" si="60"/>
        <v>686.7563727497645</v>
      </c>
      <c r="N516" s="38"/>
      <c r="O516" s="19"/>
      <c r="P516" s="11"/>
      <c r="Q516" s="11"/>
      <c r="V516" s="4"/>
    </row>
    <row r="517" spans="5:22" ht="12.75">
      <c r="E517" s="1">
        <f t="shared" si="63"/>
        <v>39.91666666666671</v>
      </c>
      <c r="F517" s="11">
        <f t="shared" si="59"/>
        <v>884.4327358673648</v>
      </c>
      <c r="G517" s="2">
        <f t="shared" si="61"/>
        <v>866.4138899208936</v>
      </c>
      <c r="H517" s="2">
        <f t="shared" si="62"/>
        <v>676.5965445672533</v>
      </c>
      <c r="J517" s="47">
        <f t="shared" si="64"/>
        <v>0.16959100647623174</v>
      </c>
      <c r="K517" s="50">
        <f t="shared" si="65"/>
        <v>0.7153766252839986</v>
      </c>
      <c r="L517" s="2">
        <f t="shared" si="66"/>
        <v>526.3100400871713</v>
      </c>
      <c r="M517" s="2">
        <f t="shared" si="60"/>
        <v>687.3555791298218</v>
      </c>
      <c r="N517" s="38"/>
      <c r="O517" s="19"/>
      <c r="P517" s="11"/>
      <c r="Q517" s="11"/>
      <c r="V517" s="4"/>
    </row>
    <row r="518" spans="5:22" ht="12.75">
      <c r="E518" s="17">
        <f t="shared" si="63"/>
        <v>40.00000000000004</v>
      </c>
      <c r="F518" s="11">
        <f t="shared" si="59"/>
        <v>884.7442361796809</v>
      </c>
      <c r="G518" s="2">
        <f t="shared" si="61"/>
        <v>866.8801785021672</v>
      </c>
      <c r="H518" s="2">
        <f t="shared" si="62"/>
        <v>676.1449557723078</v>
      </c>
      <c r="J518" s="47">
        <f t="shared" si="64"/>
        <v>0.1694431644914332</v>
      </c>
      <c r="K518" s="50">
        <f t="shared" si="65"/>
        <v>0.7139872058567617</v>
      </c>
      <c r="L518" s="2">
        <f t="shared" si="66"/>
        <v>527.024027293028</v>
      </c>
      <c r="M518" s="2">
        <f t="shared" si="60"/>
        <v>687.9554742387596</v>
      </c>
      <c r="N518" s="38"/>
      <c r="O518" s="19"/>
      <c r="P518" s="11"/>
      <c r="Q518" s="11"/>
      <c r="V518" s="4"/>
    </row>
    <row r="519" spans="5:22" ht="12.75">
      <c r="E519" s="1">
        <f t="shared" si="63"/>
        <v>40.08333333333338</v>
      </c>
      <c r="F519" s="11">
        <f t="shared" si="59"/>
        <v>885.055090225325</v>
      </c>
      <c r="G519" s="2">
        <f t="shared" si="61"/>
        <v>867.3432315134573</v>
      </c>
      <c r="H519" s="2">
        <f t="shared" si="62"/>
        <v>675.6995573024916</v>
      </c>
      <c r="J519" s="47">
        <f t="shared" si="64"/>
        <v>0.16929541056050643</v>
      </c>
      <c r="K519" s="50">
        <f t="shared" si="65"/>
        <v>0.7126008449954536</v>
      </c>
      <c r="L519" s="2">
        <f t="shared" si="66"/>
        <v>527.7366281380234</v>
      </c>
      <c r="M519" s="2">
        <f t="shared" si="60"/>
        <v>688.5560546878121</v>
      </c>
      <c r="N519" s="38"/>
      <c r="O519" s="19"/>
      <c r="P519" s="11"/>
      <c r="Q519" s="11"/>
      <c r="V519" s="4"/>
    </row>
    <row r="520" spans="5:22" ht="12.75">
      <c r="E520" s="17">
        <f t="shared" si="63"/>
        <v>40.166666666666714</v>
      </c>
      <c r="F520" s="11">
        <f t="shared" si="59"/>
        <v>885.3653006803523</v>
      </c>
      <c r="G520" s="2">
        <f t="shared" si="61"/>
        <v>867.8030977991408</v>
      </c>
      <c r="H520" s="2">
        <f t="shared" si="62"/>
        <v>675.2602081874196</v>
      </c>
      <c r="J520" s="47">
        <f t="shared" si="64"/>
        <v>0.16914774572914706</v>
      </c>
      <c r="K520" s="50">
        <f t="shared" si="65"/>
        <v>0.7112175419095933</v>
      </c>
      <c r="L520" s="2">
        <f t="shared" si="66"/>
        <v>528.447845679933</v>
      </c>
      <c r="M520" s="2">
        <f t="shared" si="60"/>
        <v>689.1573170839245</v>
      </c>
      <c r="N520" s="38"/>
      <c r="O520" s="19"/>
      <c r="P520" s="11"/>
      <c r="Q520" s="11"/>
      <c r="V520" s="4"/>
    </row>
    <row r="521" spans="5:22" ht="12.75">
      <c r="E521" s="1">
        <f t="shared" si="63"/>
        <v>40.25000000000005</v>
      </c>
      <c r="F521" s="11">
        <f t="shared" si="59"/>
        <v>885.6748702042307</v>
      </c>
      <c r="G521" s="2">
        <f t="shared" si="61"/>
        <v>868.2598255446709</v>
      </c>
      <c r="H521" s="2">
        <f t="shared" si="62"/>
        <v>674.8267714481433</v>
      </c>
      <c r="J521" s="47">
        <f t="shared" si="64"/>
        <v>0.16900017103702242</v>
      </c>
      <c r="K521" s="50">
        <f t="shared" si="65"/>
        <v>0.7098372957384028</v>
      </c>
      <c r="L521" s="2">
        <f t="shared" si="66"/>
        <v>529.1576829756715</v>
      </c>
      <c r="M521" s="2">
        <f t="shared" si="60"/>
        <v>689.7592580300073</v>
      </c>
      <c r="N521" s="38"/>
      <c r="O521" s="19"/>
      <c r="P521" s="11"/>
      <c r="Q521" s="11"/>
      <c r="V521" s="4"/>
    </row>
    <row r="522" spans="5:22" ht="12.75">
      <c r="E522" s="17">
        <f t="shared" si="63"/>
        <v>40.333333333333385</v>
      </c>
      <c r="F522" s="11">
        <f t="shared" si="59"/>
        <v>885.9838014399784</v>
      </c>
      <c r="G522" s="2">
        <f t="shared" si="61"/>
        <v>868.7134622767504</v>
      </c>
      <c r="H522" s="2">
        <f t="shared" si="62"/>
        <v>674.3991139674401</v>
      </c>
      <c r="J522" s="47">
        <f t="shared" si="64"/>
        <v>0.16885268751772506</v>
      </c>
      <c r="K522" s="50">
        <f t="shared" si="65"/>
        <v>0.7084601055513893</v>
      </c>
      <c r="L522" s="2">
        <f t="shared" si="66"/>
        <v>529.8661430812228</v>
      </c>
      <c r="M522" s="2">
        <f t="shared" si="60"/>
        <v>690.3618741251894</v>
      </c>
      <c r="N522" s="38"/>
      <c r="O522" s="19"/>
      <c r="P522" s="11"/>
      <c r="Q522" s="11"/>
      <c r="V522" s="4"/>
    </row>
    <row r="523" spans="5:22" ht="12.75">
      <c r="E523" s="1">
        <f t="shared" si="63"/>
        <v>40.41666666666672</v>
      </c>
      <c r="F523" s="11">
        <f t="shared" si="59"/>
        <v>886.2920970142981</v>
      </c>
      <c r="G523" s="2">
        <f t="shared" si="61"/>
        <v>869.1640548639951</v>
      </c>
      <c r="H523" s="2">
        <f t="shared" si="62"/>
        <v>673.9771063649044</v>
      </c>
      <c r="J523" s="47">
        <f t="shared" si="64"/>
        <v>0.16870529619872754</v>
      </c>
      <c r="K523" s="50">
        <f t="shared" si="65"/>
        <v>0.7070859703489714</v>
      </c>
      <c r="L523" s="2">
        <f t="shared" si="66"/>
        <v>530.5732290515718</v>
      </c>
      <c r="M523" s="2">
        <f t="shared" si="60"/>
        <v>690.9651619650663</v>
      </c>
      <c r="N523" s="38"/>
      <c r="O523" s="19"/>
      <c r="P523" s="11"/>
      <c r="Q523" s="11"/>
      <c r="V523" s="4"/>
    </row>
    <row r="524" spans="5:22" ht="12.75">
      <c r="E524" s="17">
        <f t="shared" si="63"/>
        <v>40.50000000000006</v>
      </c>
      <c r="F524" s="11">
        <f t="shared" si="59"/>
        <v>886.5997595377119</v>
      </c>
      <c r="G524" s="2">
        <f t="shared" si="61"/>
        <v>869.6116495180604</v>
      </c>
      <c r="H524" s="2">
        <f t="shared" si="62"/>
        <v>673.5606228766374</v>
      </c>
      <c r="J524" s="47">
        <f t="shared" si="64"/>
        <v>0.16855799810133854</v>
      </c>
      <c r="K524" s="50">
        <f t="shared" si="65"/>
        <v>0.7057148890630385</v>
      </c>
      <c r="L524" s="2">
        <f t="shared" si="66"/>
        <v>531.2789439406349</v>
      </c>
      <c r="M524" s="2">
        <f t="shared" si="60"/>
        <v>691.5691181419475</v>
      </c>
      <c r="N524" s="38"/>
      <c r="O524" s="19"/>
      <c r="P524" s="11"/>
      <c r="Q524" s="11"/>
      <c r="V524" s="4"/>
    </row>
    <row r="525" spans="5:22" ht="12.75">
      <c r="E525" s="1">
        <f t="shared" si="63"/>
        <v>40.58333333333339</v>
      </c>
      <c r="F525" s="11">
        <f t="shared" si="59"/>
        <v>886.9067916046934</v>
      </c>
      <c r="G525" s="2">
        <f t="shared" si="61"/>
        <v>870.0562917952066</v>
      </c>
      <c r="H525" s="2">
        <f t="shared" si="62"/>
        <v>673.1495412393434</v>
      </c>
      <c r="J525" s="47">
        <f t="shared" si="64"/>
        <v>0.16841079424066077</v>
      </c>
      <c r="K525" s="50">
        <f t="shared" si="65"/>
        <v>0.7043468605575561</v>
      </c>
      <c r="L525" s="2">
        <f t="shared" si="66"/>
        <v>531.9832908011924</v>
      </c>
      <c r="M525" s="2">
        <f t="shared" si="60"/>
        <v>692.1737392450984</v>
      </c>
      <c r="N525" s="38"/>
      <c r="O525" s="19"/>
      <c r="P525" s="11"/>
      <c r="Q525" s="11"/>
      <c r="V525" s="4"/>
    </row>
    <row r="526" spans="5:22" ht="12.75">
      <c r="E526" s="17">
        <f t="shared" si="63"/>
        <v>40.66666666666673</v>
      </c>
      <c r="F526" s="11">
        <f t="shared" si="59"/>
        <v>887.2131957937992</v>
      </c>
      <c r="G526" s="2">
        <f t="shared" si="61"/>
        <v>870.498026598278</v>
      </c>
      <c r="H526" s="2">
        <f t="shared" si="62"/>
        <v>672.7437425786493</v>
      </c>
      <c r="J526" s="47">
        <f t="shared" si="64"/>
        <v>0.16826368562555008</v>
      </c>
      <c r="K526" s="50">
        <f t="shared" si="65"/>
        <v>0.7029818836291468</v>
      </c>
      <c r="L526" s="2">
        <f t="shared" si="66"/>
        <v>532.6862726848216</v>
      </c>
      <c r="M526" s="2">
        <f t="shared" si="60"/>
        <v>692.7790218609805</v>
      </c>
      <c r="N526" s="38"/>
      <c r="O526" s="19"/>
      <c r="P526" s="11"/>
      <c r="Q526" s="11"/>
      <c r="V526" s="4"/>
    </row>
    <row r="527" spans="5:22" ht="12.75">
      <c r="E527" s="1">
        <f t="shared" si="63"/>
        <v>40.750000000000064</v>
      </c>
      <c r="F527" s="11">
        <f t="shared" si="59"/>
        <v>887.518974667799</v>
      </c>
      <c r="G527" s="2">
        <f t="shared" si="61"/>
        <v>870.9368981790727</v>
      </c>
      <c r="H527" s="2">
        <f t="shared" si="62"/>
        <v>672.3431113014691</v>
      </c>
      <c r="J527" s="47">
        <f t="shared" si="64"/>
        <v>0.16811667325857654</v>
      </c>
      <c r="K527" s="50">
        <f t="shared" si="65"/>
        <v>0.7016199570076804</v>
      </c>
      <c r="L527" s="2">
        <f t="shared" si="66"/>
        <v>533.3878926418292</v>
      </c>
      <c r="M527" s="2">
        <f t="shared" si="60"/>
        <v>693.3849625734875</v>
      </c>
      <c r="N527" s="38"/>
      <c r="O527" s="19"/>
      <c r="P527" s="11"/>
      <c r="Q527" s="11"/>
      <c r="V527" s="4"/>
    </row>
    <row r="528" spans="5:22" ht="12.75">
      <c r="E528" s="17">
        <f t="shared" si="63"/>
        <v>40.8333333333334</v>
      </c>
      <c r="F528" s="11">
        <f t="shared" si="59"/>
        <v>887.8241307738034</v>
      </c>
      <c r="G528" s="2">
        <f t="shared" si="61"/>
        <v>871.3729501410797</v>
      </c>
      <c r="H528" s="2">
        <f t="shared" si="62"/>
        <v>671.9475349922494</v>
      </c>
      <c r="J528" s="47">
        <f t="shared" si="64"/>
        <v>0.16796975813598644</v>
      </c>
      <c r="K528" s="50">
        <f t="shared" si="65"/>
        <v>0.7002610793568746</v>
      </c>
      <c r="L528" s="2">
        <f t="shared" si="66"/>
        <v>534.0881537211861</v>
      </c>
      <c r="M528" s="2">
        <f t="shared" si="60"/>
        <v>693.99155796418</v>
      </c>
      <c r="N528" s="38"/>
      <c r="O528" s="19"/>
      <c r="P528" s="11"/>
      <c r="Q528" s="11"/>
      <c r="V528" s="4"/>
    </row>
    <row r="529" spans="5:22" ht="12.75">
      <c r="E529" s="1">
        <f t="shared" si="63"/>
        <v>40.916666666666735</v>
      </c>
      <c r="F529" s="11">
        <f t="shared" si="59"/>
        <v>888.1286666433928</v>
      </c>
      <c r="G529" s="2">
        <f t="shared" si="61"/>
        <v>871.8062254425618</v>
      </c>
      <c r="H529" s="2">
        <f t="shared" si="62"/>
        <v>671.5569043129361</v>
      </c>
      <c r="J529" s="47">
        <f t="shared" si="64"/>
        <v>0.16782294124766595</v>
      </c>
      <c r="K529" s="50">
        <f t="shared" si="65"/>
        <v>0.6989052492748541</v>
      </c>
      <c r="L529" s="2">
        <f t="shared" si="66"/>
        <v>534.787058970461</v>
      </c>
      <c r="M529" s="2">
        <f t="shared" si="60"/>
        <v>694.5988046125144</v>
      </c>
      <c r="N529" s="38"/>
      <c r="O529" s="19"/>
      <c r="P529" s="11"/>
      <c r="Q529" s="11"/>
      <c r="V529" s="4"/>
    </row>
    <row r="530" spans="5:22" ht="12.75">
      <c r="E530" s="17">
        <f t="shared" si="63"/>
        <v>41.00000000000007</v>
      </c>
      <c r="F530" s="11">
        <f t="shared" si="59"/>
        <v>888.4325847927413</v>
      </c>
      <c r="G530" s="2">
        <f t="shared" si="61"/>
        <v>872.2367663999639</v>
      </c>
      <c r="H530" s="2">
        <f t="shared" si="62"/>
        <v>671.1711129065084</v>
      </c>
      <c r="J530" s="47">
        <f t="shared" si="64"/>
        <v>0.16767622357710626</v>
      </c>
      <c r="K530" s="50">
        <f t="shared" si="65"/>
        <v>0.6975524652947803</v>
      </c>
      <c r="L530" s="2">
        <f t="shared" si="66"/>
        <v>535.4846114357557</v>
      </c>
      <c r="M530" s="2">
        <f t="shared" si="60"/>
        <v>695.2066990960724</v>
      </c>
      <c r="N530" s="38"/>
      <c r="O530" s="19"/>
      <c r="P530" s="11"/>
      <c r="Q530" s="11"/>
      <c r="V530" s="4"/>
    </row>
    <row r="531" spans="5:22" ht="12.75">
      <c r="E531" s="1">
        <f t="shared" si="63"/>
        <v>41.08333333333341</v>
      </c>
      <c r="F531" s="11">
        <f t="shared" si="59"/>
        <v>888.7358877227435</v>
      </c>
      <c r="G531" s="2">
        <f t="shared" si="61"/>
        <v>872.6646146916273</v>
      </c>
      <c r="H531" s="2">
        <f t="shared" si="62"/>
        <v>670.7900573039373</v>
      </c>
      <c r="J531" s="47">
        <f t="shared" si="64"/>
        <v>0.16752960610137008</v>
      </c>
      <c r="K531" s="50">
        <f t="shared" si="65"/>
        <v>0.6962027258853924</v>
      </c>
      <c r="L531" s="2">
        <f t="shared" si="66"/>
        <v>536.1808141616411</v>
      </c>
      <c r="M531" s="2">
        <f t="shared" si="60"/>
        <v>695.8152379907842</v>
      </c>
      <c r="N531" s="38"/>
      <c r="O531" s="19"/>
      <c r="P531" s="11"/>
      <c r="Q531" s="11"/>
      <c r="V531" s="4"/>
    </row>
    <row r="532" spans="5:22" ht="12.75">
      <c r="E532" s="17">
        <f t="shared" si="63"/>
        <v>41.16666666666674</v>
      </c>
      <c r="F532" s="11">
        <f t="shared" si="59"/>
        <v>889.0385779191367</v>
      </c>
      <c r="G532" s="2">
        <f t="shared" si="61"/>
        <v>873.0898113617887</v>
      </c>
      <c r="H532" s="2">
        <f t="shared" si="62"/>
        <v>670.4136368344298</v>
      </c>
      <c r="J532" s="47">
        <f t="shared" si="64"/>
        <v>0.1673830897910593</v>
      </c>
      <c r="K532" s="50">
        <f t="shared" si="65"/>
        <v>0.6948560294516313</v>
      </c>
      <c r="L532" s="2">
        <f t="shared" si="66"/>
        <v>536.8756701910928</v>
      </c>
      <c r="M532" s="2">
        <f t="shared" si="60"/>
        <v>696.4244178711502</v>
      </c>
      <c r="N532" s="38"/>
      <c r="O532" s="19"/>
      <c r="P532" s="11"/>
      <c r="Q532" s="11"/>
      <c r="V532" s="4"/>
    </row>
    <row r="533" spans="5:22" ht="12.75">
      <c r="E533" s="1">
        <f t="shared" si="63"/>
        <v>41.25000000000008</v>
      </c>
      <c r="F533" s="11">
        <f t="shared" si="59"/>
        <v>889.3406578526233</v>
      </c>
      <c r="G533" s="2">
        <f t="shared" si="61"/>
        <v>873.512396824848</v>
      </c>
      <c r="H533" s="2">
        <f t="shared" si="62"/>
        <v>670.0417535388259</v>
      </c>
      <c r="J533" s="47">
        <f t="shared" si="64"/>
        <v>0.16723667561028444</v>
      </c>
      <c r="K533" s="50">
        <f t="shared" si="65"/>
        <v>0.6935123743352083</v>
      </c>
      <c r="L533" s="2">
        <f t="shared" si="66"/>
        <v>537.569182565428</v>
      </c>
      <c r="M533" s="2">
        <f t="shared" si="60"/>
        <v>697.0342353104604</v>
      </c>
      <c r="N533" s="38"/>
      <c r="O533" s="19"/>
      <c r="P533" s="11"/>
      <c r="Q533" s="11"/>
      <c r="V533" s="4"/>
    </row>
    <row r="534" spans="5:22" ht="12.75">
      <c r="E534" s="17">
        <f t="shared" si="63"/>
        <v>41.333333333333414</v>
      </c>
      <c r="F534" s="11">
        <f t="shared" si="59"/>
        <v>889.642129978992</v>
      </c>
      <c r="G534" s="2">
        <f t="shared" si="61"/>
        <v>873.9324108698851</v>
      </c>
      <c r="H534" s="2">
        <f t="shared" si="62"/>
        <v>669.674312086025</v>
      </c>
      <c r="J534" s="47">
        <f t="shared" si="64"/>
        <v>0.16709036451663495</v>
      </c>
      <c r="K534" s="50">
        <f t="shared" si="65"/>
        <v>0.6921717588151856</v>
      </c>
      <c r="L534" s="2">
        <f t="shared" si="66"/>
        <v>538.2613543242433</v>
      </c>
      <c r="M534" s="2">
        <f t="shared" si="60"/>
        <v>697.644686881009</v>
      </c>
      <c r="N534" s="38"/>
      <c r="O534" s="19"/>
      <c r="P534" s="11"/>
      <c r="Q534" s="11"/>
      <c r="V534" s="4"/>
    </row>
    <row r="535" spans="5:22" ht="12.75">
      <c r="E535" s="1">
        <f t="shared" si="63"/>
        <v>41.41666666666675</v>
      </c>
      <c r="F535" s="11">
        <f t="shared" si="59"/>
        <v>889.942996739238</v>
      </c>
      <c r="G535" s="2">
        <f t="shared" si="61"/>
        <v>874.3498926654111</v>
      </c>
      <c r="H535" s="2">
        <f t="shared" si="62"/>
        <v>669.3112196923172</v>
      </c>
      <c r="J535" s="47">
        <f t="shared" si="64"/>
        <v>0.16694415746115127</v>
      </c>
      <c r="K535" s="50">
        <f t="shared" si="65"/>
        <v>0.6908341811085671</v>
      </c>
      <c r="L535" s="2">
        <f t="shared" si="66"/>
        <v>538.9521885053518</v>
      </c>
      <c r="M535" s="2">
        <f t="shared" si="60"/>
        <v>698.2557691543077</v>
      </c>
      <c r="N535" s="38"/>
      <c r="O535" s="19"/>
      <c r="P535" s="11"/>
      <c r="Q535" s="11"/>
      <c r="V535" s="4"/>
    </row>
    <row r="536" spans="5:22" ht="12.75">
      <c r="E536" s="17">
        <f t="shared" si="63"/>
        <v>41.500000000000085</v>
      </c>
      <c r="F536" s="11">
        <f t="shared" si="59"/>
        <v>890.2432605596806</v>
      </c>
      <c r="G536" s="2">
        <f t="shared" si="61"/>
        <v>874.7648807643358</v>
      </c>
      <c r="H536" s="2">
        <f t="shared" si="62"/>
        <v>668.952386043509</v>
      </c>
      <c r="J536" s="47">
        <f t="shared" si="64"/>
        <v>0.16679805538829784</v>
      </c>
      <c r="K536" s="50">
        <f t="shared" si="65"/>
        <v>0.6894996393708904</v>
      </c>
      <c r="L536" s="2">
        <f t="shared" si="66"/>
        <v>539.6416881447227</v>
      </c>
      <c r="M536" s="2">
        <f t="shared" si="60"/>
        <v>698.8674787012962</v>
      </c>
      <c r="N536" s="38"/>
      <c r="O536" s="19"/>
      <c r="P536" s="11"/>
      <c r="Q536" s="11"/>
      <c r="V536" s="4"/>
    </row>
    <row r="537" spans="5:22" ht="12.75">
      <c r="E537" s="1">
        <f t="shared" si="63"/>
        <v>41.58333333333342</v>
      </c>
      <c r="F537" s="11">
        <f t="shared" si="59"/>
        <v>890.5429238520817</v>
      </c>
      <c r="G537" s="2">
        <f t="shared" si="61"/>
        <v>875.1774131091368</v>
      </c>
      <c r="H537" s="2">
        <f t="shared" si="62"/>
        <v>668.5977232197317</v>
      </c>
      <c r="J537" s="47">
        <f t="shared" si="64"/>
        <v>0.1666520592359375</v>
      </c>
      <c r="K537" s="50">
        <f t="shared" si="65"/>
        <v>0.6881681316967865</v>
      </c>
      <c r="L537" s="2">
        <f t="shared" si="66"/>
        <v>540.3298562764195</v>
      </c>
      <c r="M537" s="2">
        <f t="shared" si="60"/>
        <v>699.4798120925484</v>
      </c>
      <c r="N537" s="38"/>
      <c r="O537" s="19"/>
      <c r="P537" s="11"/>
      <c r="Q537" s="11"/>
      <c r="V537" s="4"/>
    </row>
    <row r="538" spans="5:22" ht="12.75">
      <c r="E538" s="17">
        <f t="shared" si="63"/>
        <v>41.66666666666676</v>
      </c>
      <c r="F538" s="11">
        <f t="shared" si="59"/>
        <v>890.841989013761</v>
      </c>
      <c r="G538" s="2">
        <f t="shared" si="61"/>
        <v>875.5875270372155</v>
      </c>
      <c r="H538" s="2">
        <f t="shared" si="62"/>
        <v>668.2471456228261</v>
      </c>
      <c r="J538" s="47">
        <f t="shared" si="64"/>
        <v>0.16650616993530737</v>
      </c>
      <c r="K538" s="50">
        <f t="shared" si="65"/>
        <v>0.6868396561205842</v>
      </c>
      <c r="L538" s="2">
        <f t="shared" si="66"/>
        <v>541.0166959325401</v>
      </c>
      <c r="M538" s="2">
        <f t="shared" si="60"/>
        <v>700.0927658984766</v>
      </c>
      <c r="N538" s="38"/>
      <c r="O538" s="19"/>
      <c r="P538" s="11"/>
      <c r="Q538" s="11"/>
      <c r="V538" s="4"/>
    </row>
    <row r="539" spans="5:22" ht="12.75">
      <c r="E539" s="1">
        <f t="shared" si="63"/>
        <v>41.75000000000009</v>
      </c>
      <c r="F539" s="11">
        <f t="shared" si="59"/>
        <v>891.1404584277119</v>
      </c>
      <c r="G539" s="2">
        <f t="shared" si="61"/>
        <v>875.9952592864258</v>
      </c>
      <c r="H539" s="2">
        <f t="shared" si="62"/>
        <v>667.9005699062071</v>
      </c>
      <c r="J539" s="47">
        <f t="shared" si="64"/>
        <v>0.1663603884109955</v>
      </c>
      <c r="K539" s="50">
        <f t="shared" si="65"/>
        <v>0.6855142106168739</v>
      </c>
      <c r="L539" s="2">
        <f t="shared" si="66"/>
        <v>541.702210143157</v>
      </c>
      <c r="M539" s="2">
        <f t="shared" si="60"/>
        <v>700.7063366895336</v>
      </c>
      <c r="N539" s="38"/>
      <c r="O539" s="19"/>
      <c r="P539" s="11"/>
      <c r="Q539" s="11"/>
      <c r="V539" s="4"/>
    </row>
    <row r="540" spans="5:22" ht="12.75">
      <c r="E540" s="17">
        <f t="shared" si="63"/>
        <v>41.83333333333343</v>
      </c>
      <c r="F540" s="11">
        <f t="shared" si="59"/>
        <v>891.438334462715</v>
      </c>
      <c r="G540" s="2">
        <f t="shared" si="61"/>
        <v>876.4006460007616</v>
      </c>
      <c r="H540" s="2">
        <f t="shared" si="62"/>
        <v>667.5579149071089</v>
      </c>
      <c r="J540" s="47">
        <f t="shared" si="64"/>
        <v>0.16621471558091933</v>
      </c>
      <c r="K540" s="50">
        <f t="shared" si="65"/>
        <v>0.6841917931010922</v>
      </c>
      <c r="L540" s="2">
        <f t="shared" si="66"/>
        <v>542.386401936258</v>
      </c>
      <c r="M540" s="2">
        <f t="shared" si="60"/>
        <v>701.3205210364108</v>
      </c>
      <c r="N540" s="38"/>
      <c r="O540" s="19"/>
      <c r="P540" s="11"/>
      <c r="Q540" s="11"/>
      <c r="V540" s="4"/>
    </row>
    <row r="541" spans="5:22" ht="12.75">
      <c r="E541" s="1">
        <f t="shared" si="63"/>
        <v>41.916666666666764</v>
      </c>
      <c r="F541" s="11">
        <f t="shared" si="59"/>
        <v>891.7356194734509</v>
      </c>
      <c r="G541" s="2">
        <f t="shared" si="61"/>
        <v>876.8037227361906</v>
      </c>
      <c r="H541" s="2">
        <f t="shared" si="62"/>
        <v>667.2191015811204</v>
      </c>
      <c r="J541" s="47">
        <f t="shared" si="64"/>
        <v>0.16606915235630473</v>
      </c>
      <c r="K541" s="50">
        <f t="shared" si="65"/>
        <v>0.6828724014301059</v>
      </c>
      <c r="L541" s="2">
        <f t="shared" si="66"/>
        <v>543.0692743376882</v>
      </c>
      <c r="M541" s="2">
        <f t="shared" si="60"/>
        <v>701.9353155102341</v>
      </c>
      <c r="N541" s="38"/>
      <c r="O541" s="19"/>
      <c r="P541" s="11"/>
      <c r="Q541" s="11"/>
      <c r="V541" s="4"/>
    </row>
    <row r="542" spans="5:22" ht="12.75">
      <c r="E542" s="17">
        <f t="shared" si="63"/>
        <v>42.0000000000001</v>
      </c>
      <c r="F542" s="11">
        <f t="shared" si="59"/>
        <v>892.0323158006121</v>
      </c>
      <c r="G542" s="2">
        <f t="shared" si="61"/>
        <v>877.2045244666217</v>
      </c>
      <c r="H542" s="2">
        <f t="shared" si="62"/>
        <v>666.8840529389245</v>
      </c>
      <c r="J542" s="47">
        <f t="shared" si="64"/>
        <v>0.16592369964166684</v>
      </c>
      <c r="K542" s="50">
        <f t="shared" si="65"/>
        <v>0.6815560334027734</v>
      </c>
      <c r="L542" s="2">
        <f t="shared" si="66"/>
        <v>543.750830371091</v>
      </c>
      <c r="M542" s="2">
        <f t="shared" si="60"/>
        <v>702.5507166827571</v>
      </c>
      <c r="N542" s="38"/>
      <c r="O542" s="19"/>
      <c r="P542" s="11"/>
      <c r="Q542" s="11"/>
      <c r="V542" s="4"/>
    </row>
    <row r="543" spans="5:22" ht="12.75">
      <c r="E543" s="1">
        <f t="shared" si="63"/>
        <v>42.083333333333435</v>
      </c>
      <c r="F543" s="11">
        <f t="shared" si="59"/>
        <v>892.3284257710136</v>
      </c>
      <c r="G543" s="2">
        <f t="shared" si="61"/>
        <v>877.6030855899946</v>
      </c>
      <c r="H543" s="2">
        <f t="shared" si="62"/>
        <v>666.5526939851543</v>
      </c>
      <c r="J543" s="47">
        <f t="shared" si="64"/>
        <v>0.16577835833479154</v>
      </c>
      <c r="K543" s="50">
        <f t="shared" si="65"/>
        <v>0.6802426867605305</v>
      </c>
      <c r="L543" s="2">
        <f t="shared" si="66"/>
        <v>544.4310730578514</v>
      </c>
      <c r="M543" s="2">
        <f t="shared" si="60"/>
        <v>703.1667211265512</v>
      </c>
      <c r="N543" s="38"/>
      <c r="O543" s="19"/>
      <c r="P543" s="11"/>
      <c r="Q543" s="11"/>
      <c r="V543" s="4"/>
    </row>
    <row r="544" spans="5:22" ht="12.75">
      <c r="E544" s="17">
        <f t="shared" si="63"/>
        <v>42.16666666666677</v>
      </c>
      <c r="F544" s="11">
        <f t="shared" si="59"/>
        <v>892.6239516977018</v>
      </c>
      <c r="G544" s="2">
        <f t="shared" si="61"/>
        <v>877.9994399344796</v>
      </c>
      <c r="H544" s="2">
        <f t="shared" si="62"/>
        <v>666.22495165929</v>
      </c>
      <c r="J544" s="47">
        <f t="shared" si="64"/>
        <v>0.1656331293267186</v>
      </c>
      <c r="K544" s="50">
        <f t="shared" si="65"/>
        <v>0.6789323591879747</v>
      </c>
      <c r="L544" s="2">
        <f t="shared" si="66"/>
        <v>545.1100054170395</v>
      </c>
      <c r="M544" s="2">
        <f t="shared" si="60"/>
        <v>703.7833254151943</v>
      </c>
      <c r="N544" s="38"/>
      <c r="O544" s="19"/>
      <c r="P544" s="11"/>
      <c r="Q544" s="11"/>
      <c r="V544" s="4"/>
    </row>
    <row r="545" spans="5:22" ht="12.75">
      <c r="E545" s="1">
        <f t="shared" si="63"/>
        <v>42.25000000000011</v>
      </c>
      <c r="F545" s="11">
        <f t="shared" si="59"/>
        <v>892.9188958800638</v>
      </c>
      <c r="G545" s="2">
        <f t="shared" si="61"/>
        <v>878.3936207647774</v>
      </c>
      <c r="H545" s="2">
        <f t="shared" si="62"/>
        <v>665.9007547785164</v>
      </c>
      <c r="J545" s="47">
        <f t="shared" si="64"/>
        <v>0.16548801350172518</v>
      </c>
      <c r="K545" s="50">
        <f t="shared" si="65"/>
        <v>0.6776250483134085</v>
      </c>
      <c r="L545" s="2">
        <f t="shared" si="66"/>
        <v>545.7876304653529</v>
      </c>
      <c r="M545" s="2">
        <f t="shared" si="60"/>
        <v>704.4005261234545</v>
      </c>
      <c r="N545" s="38"/>
      <c r="O545" s="19"/>
      <c r="P545" s="11"/>
      <c r="Q545" s="11"/>
      <c r="V545" s="4"/>
    </row>
    <row r="546" spans="5:22" ht="12.75">
      <c r="E546" s="17">
        <f t="shared" si="63"/>
        <v>42.33333333333344</v>
      </c>
      <c r="F546" s="11">
        <f t="shared" si="59"/>
        <v>893.213260603934</v>
      </c>
      <c r="G546" s="2">
        <f t="shared" si="61"/>
        <v>878.785660788509</v>
      </c>
      <c r="H546" s="2">
        <f t="shared" si="62"/>
        <v>665.5800339824686</v>
      </c>
      <c r="J546" s="47">
        <f t="shared" si="64"/>
        <v>0.16534301173731147</v>
      </c>
      <c r="K546" s="50">
        <f t="shared" si="65"/>
        <v>0.676320751709437</v>
      </c>
      <c r="L546" s="2">
        <f t="shared" si="66"/>
        <v>546.4639512170623</v>
      </c>
      <c r="M546" s="2">
        <f t="shared" si="60"/>
        <v>705.0183198274731</v>
      </c>
      <c r="N546" s="38"/>
      <c r="O546" s="19"/>
      <c r="P546" s="11"/>
      <c r="Q546" s="11"/>
      <c r="V546" s="4"/>
    </row>
    <row r="547" spans="5:22" ht="12.75">
      <c r="E547" s="1">
        <f t="shared" si="63"/>
        <v>42.41666666666678</v>
      </c>
      <c r="F547" s="11">
        <f t="shared" si="59"/>
        <v>893.5070481417009</v>
      </c>
      <c r="G547" s="2">
        <f t="shared" si="61"/>
        <v>879.1755921626843</v>
      </c>
      <c r="H547" s="2">
        <f t="shared" si="62"/>
        <v>665.2627216797969</v>
      </c>
      <c r="J547" s="47">
        <f t="shared" si="64"/>
        <v>0.16519812490418664</v>
      </c>
      <c r="K547" s="50">
        <f t="shared" si="65"/>
        <v>0.6750194668935249</v>
      </c>
      <c r="L547" s="2">
        <f t="shared" si="66"/>
        <v>547.1389706839559</v>
      </c>
      <c r="M547" s="2">
        <f t="shared" si="60"/>
        <v>705.6367031049443</v>
      </c>
      <c r="N547" s="38"/>
      <c r="O547" s="19"/>
      <c r="P547" s="11"/>
      <c r="Q547" s="11"/>
      <c r="V547" s="4"/>
    </row>
    <row r="548" spans="5:22" ht="12.75">
      <c r="E548" s="17">
        <f t="shared" si="63"/>
        <v>42.500000000000114</v>
      </c>
      <c r="F548" s="11">
        <f t="shared" si="59"/>
        <v>893.8002607524121</v>
      </c>
      <c r="G548" s="2">
        <f t="shared" si="61"/>
        <v>879.5634465002429</v>
      </c>
      <c r="H548" s="2">
        <f t="shared" si="62"/>
        <v>664.9487519964803</v>
      </c>
      <c r="J548" s="47">
        <f t="shared" si="64"/>
        <v>0.16505335386625616</v>
      </c>
      <c r="K548" s="50">
        <f t="shared" si="65"/>
        <v>0.6737211913285672</v>
      </c>
      <c r="L548" s="2">
        <f t="shared" si="66"/>
        <v>547.8126918752845</v>
      </c>
      <c r="M548" s="2">
        <f t="shared" si="60"/>
        <v>706.2556725352927</v>
      </c>
      <c r="N548" s="38"/>
      <c r="O548" s="19"/>
      <c r="P548" s="11"/>
      <c r="Q548" s="11"/>
      <c r="V548" s="4"/>
    </row>
    <row r="549" spans="5:22" ht="12.75">
      <c r="E549" s="1">
        <f t="shared" si="63"/>
        <v>42.58333333333345</v>
      </c>
      <c r="F549" s="11">
        <f t="shared" si="59"/>
        <v>894.0929006818785</v>
      </c>
      <c r="G549" s="2">
        <f t="shared" si="61"/>
        <v>879.9492548766544</v>
      </c>
      <c r="H549" s="2">
        <f t="shared" si="62"/>
        <v>664.6380607258279</v>
      </c>
      <c r="J549" s="47">
        <f t="shared" si="64"/>
        <v>0.16490869948061004</v>
      </c>
      <c r="K549" s="50">
        <f t="shared" si="65"/>
        <v>0.6724259224234569</v>
      </c>
      <c r="L549" s="2">
        <f t="shared" si="66"/>
        <v>548.485117797708</v>
      </c>
      <c r="M549" s="2">
        <f t="shared" si="60"/>
        <v>706.8752246998471</v>
      </c>
      <c r="N549" s="38"/>
      <c r="O549" s="19"/>
      <c r="P549" s="11"/>
      <c r="Q549" s="11"/>
      <c r="V549" s="4"/>
    </row>
    <row r="550" spans="5:22" ht="12.75">
      <c r="E550" s="17">
        <f t="shared" si="63"/>
        <v>42.666666666666785</v>
      </c>
      <c r="F550" s="11">
        <f aca="true" t="shared" si="67" ref="F550:F613">20+345*LOG10(8*E550+1)</f>
        <v>894.3849701627779</v>
      </c>
      <c r="G550" s="2">
        <f t="shared" si="61"/>
        <v>880.333047836574</v>
      </c>
      <c r="H550" s="2">
        <f t="shared" si="62"/>
        <v>664.330585280103</v>
      </c>
      <c r="J550" s="47">
        <f t="shared" si="64"/>
        <v>0.1647641625975124</v>
      </c>
      <c r="K550" s="50">
        <f t="shared" si="65"/>
        <v>0.6711336575336454</v>
      </c>
      <c r="L550" s="2">
        <f t="shared" si="66"/>
        <v>549.1562514552417</v>
      </c>
      <c r="M550" s="2">
        <f aca="true" t="shared" si="68" ref="M550:M613">IF(L550&lt;600,425+0.773*L550-0.00169*L550^2+0.00000222*L550^3,IF(L550&lt;735,666+(13002/(738-L550)),IF(L550&lt;900,545+(17820/(L550-731)),650)))</f>
        <v>707.4953561820132</v>
      </c>
      <c r="N550" s="38"/>
      <c r="O550" s="19"/>
      <c r="P550" s="11"/>
      <c r="Q550" s="11"/>
      <c r="V550" s="4"/>
    </row>
    <row r="551" spans="5:22" ht="12.75">
      <c r="E551" s="1">
        <f t="shared" si="63"/>
        <v>42.75000000000012</v>
      </c>
      <c r="F551" s="11">
        <f t="shared" si="67"/>
        <v>894.6764714147562</v>
      </c>
      <c r="G551" s="2">
        <f aca="true" t="shared" si="69" ref="G551:G614">$B$8*($E551-$E550)*60*($B$11*($F551-G550)+$B$10*0.0000000567*(($F551+273)^4-(G550+273)^4))/($B$9*$H550)+G550</f>
        <v>880.7148554005414</v>
      </c>
      <c r="H551" s="2">
        <f aca="true" t="shared" si="70" ref="H551:H614">IF(G551&lt;600,425+0.773*G551-0.00169*G551^2+0.00000222*G551^3,IF(G551&lt;735,666+(13002/(738-G551)),IF(G551&lt;900,545+(17820/(G551-731)),650)))</f>
        <v>664.0262646437126</v>
      </c>
      <c r="J551" s="47">
        <f t="shared" si="64"/>
        <v>0.16461974406039176</v>
      </c>
      <c r="K551" s="50">
        <f t="shared" si="65"/>
        <v>0.6698443939617196</v>
      </c>
      <c r="L551" s="2">
        <f t="shared" si="66"/>
        <v>549.8260958492034</v>
      </c>
      <c r="M551" s="2">
        <f t="shared" si="68"/>
        <v>708.1160635674428</v>
      </c>
      <c r="N551" s="38"/>
      <c r="O551" s="19"/>
      <c r="P551" s="11"/>
      <c r="Q551" s="11"/>
      <c r="V551" s="4"/>
    </row>
    <row r="552" spans="5:22" ht="12.75">
      <c r="E552" s="17">
        <f t="shared" si="63"/>
        <v>42.83333333333346</v>
      </c>
      <c r="F552" s="11">
        <f t="shared" si="67"/>
        <v>894.9674066445301</v>
      </c>
      <c r="G552" s="2">
        <f t="shared" si="69"/>
        <v>881.0947070717186</v>
      </c>
      <c r="H552" s="2">
        <f t="shared" si="70"/>
        <v>663.7250393279038</v>
      </c>
      <c r="J552" s="47">
        <f t="shared" si="64"/>
        <v>0.16447544470583253</v>
      </c>
      <c r="K552" s="50">
        <f t="shared" si="65"/>
        <v>0.6685581289579305</v>
      </c>
      <c r="L552" s="2">
        <f t="shared" si="66"/>
        <v>550.4946539781613</v>
      </c>
      <c r="M552" s="2">
        <f t="shared" si="68"/>
        <v>708.7373434442002</v>
      </c>
      <c r="N552" s="38"/>
      <c r="O552" s="19"/>
      <c r="P552" s="11"/>
      <c r="Q552" s="11"/>
      <c r="V552" s="4"/>
    </row>
    <row r="553" spans="5:22" ht="12.75">
      <c r="E553" s="1">
        <f t="shared" si="63"/>
        <v>42.91666666666679</v>
      </c>
      <c r="F553" s="11">
        <f t="shared" si="67"/>
        <v>895.257778045986</v>
      </c>
      <c r="G553" s="2">
        <f t="shared" si="69"/>
        <v>881.4726318426569</v>
      </c>
      <c r="H553" s="2">
        <f t="shared" si="70"/>
        <v>663.4268513269153</v>
      </c>
      <c r="J553" s="47">
        <f t="shared" si="64"/>
        <v>0.16433126536356749</v>
      </c>
      <c r="K553" s="50">
        <f t="shared" si="65"/>
        <v>0.6672748597207996</v>
      </c>
      <c r="L553" s="2">
        <f t="shared" si="66"/>
        <v>551.1619288378821</v>
      </c>
      <c r="M553" s="2">
        <f t="shared" si="68"/>
        <v>709.3591924029283</v>
      </c>
      <c r="N553" s="38"/>
      <c r="O553" s="19"/>
      <c r="P553" s="11"/>
      <c r="Q553" s="11"/>
      <c r="V553" s="4"/>
    </row>
    <row r="554" spans="5:22" ht="12.75">
      <c r="E554" s="17">
        <f t="shared" si="63"/>
        <v>43.00000000000013</v>
      </c>
      <c r="F554" s="11">
        <f t="shared" si="67"/>
        <v>895.54758780028</v>
      </c>
      <c r="G554" s="2">
        <f t="shared" si="69"/>
        <v>881.8486582020879</v>
      </c>
      <c r="H554" s="2">
        <f t="shared" si="70"/>
        <v>663.1316440755278</v>
      </c>
      <c r="J554" s="47">
        <f t="shared" si="64"/>
        <v>0.16418720685647087</v>
      </c>
      <c r="K554" s="50">
        <f t="shared" si="65"/>
        <v>0.665994583397633</v>
      </c>
      <c r="L554" s="2">
        <f t="shared" si="66"/>
        <v>551.8279234212797</v>
      </c>
      <c r="M554" s="2">
        <f t="shared" si="68"/>
        <v>709.9816070370089</v>
      </c>
      <c r="N554" s="38"/>
      <c r="O554" s="19"/>
      <c r="P554" s="11"/>
      <c r="Q554" s="11"/>
      <c r="V554" s="4"/>
    </row>
    <row r="555" spans="5:22" ht="12.75">
      <c r="E555" s="1">
        <f aca="true" t="shared" si="71" ref="E555:E618">E554+5/60</f>
        <v>43.083333333333464</v>
      </c>
      <c r="F555" s="11">
        <f t="shared" si="67"/>
        <v>895.836838075936</v>
      </c>
      <c r="G555" s="2">
        <f t="shared" si="69"/>
        <v>882.2228141417309</v>
      </c>
      <c r="H555" s="2">
        <f t="shared" si="70"/>
        <v>662.8393624079666</v>
      </c>
      <c r="J555" s="47">
        <f t="shared" si="64"/>
        <v>0.16404327000055322</v>
      </c>
      <c r="K555" s="50">
        <f t="shared" si="65"/>
        <v>0.6647172970851011</v>
      </c>
      <c r="L555" s="2">
        <f t="shared" si="66"/>
        <v>552.4926407183648</v>
      </c>
      <c r="M555" s="2">
        <f t="shared" si="68"/>
        <v>710.6045839427226</v>
      </c>
      <c r="N555" s="38"/>
      <c r="O555" s="19"/>
      <c r="P555" s="11"/>
      <c r="Q555" s="11"/>
      <c r="V555" s="4"/>
    </row>
    <row r="556" spans="5:22" ht="12.75">
      <c r="E556" s="17">
        <f t="shared" si="71"/>
        <v>43.1666666666668</v>
      </c>
      <c r="F556" s="11">
        <f t="shared" si="67"/>
        <v>896.1255310289431</v>
      </c>
      <c r="G556" s="2">
        <f t="shared" si="69"/>
        <v>882.5951271631109</v>
      </c>
      <c r="H556" s="2">
        <f t="shared" si="70"/>
        <v>662.5499525181065</v>
      </c>
      <c r="J556" s="47">
        <f t="shared" si="64"/>
        <v>0.16389945560495633</v>
      </c>
      <c r="K556" s="50">
        <f t="shared" si="65"/>
        <v>0.6634429978297927</v>
      </c>
      <c r="L556" s="2">
        <f t="shared" si="66"/>
        <v>553.1560837161945</v>
      </c>
      <c r="M556" s="2">
        <f t="shared" si="68"/>
        <v>711.2281197194067</v>
      </c>
      <c r="N556" s="38"/>
      <c r="O556" s="19"/>
      <c r="P556" s="11"/>
      <c r="Q556" s="11"/>
      <c r="V556" s="4"/>
    </row>
    <row r="557" spans="5:22" ht="12.75">
      <c r="E557" s="1">
        <f t="shared" si="71"/>
        <v>43.250000000000135</v>
      </c>
      <c r="F557" s="11">
        <f t="shared" si="67"/>
        <v>896.4136688028518</v>
      </c>
      <c r="G557" s="2">
        <f t="shared" si="69"/>
        <v>882.9656242843818</v>
      </c>
      <c r="H557" s="2">
        <f t="shared" si="70"/>
        <v>662.2633619209331</v>
      </c>
      <c r="J557" s="47">
        <f t="shared" si="64"/>
        <v>0.1637557644719496</v>
      </c>
      <c r="K557" s="50">
        <f t="shared" si="65"/>
        <v>0.6621716826287537</v>
      </c>
      <c r="L557" s="2">
        <f t="shared" si="66"/>
        <v>553.8182553988233</v>
      </c>
      <c r="M557" s="2">
        <f t="shared" si="68"/>
        <v>711.8522109696094</v>
      </c>
      <c r="N557" s="38"/>
      <c r="O557" s="19"/>
      <c r="P557" s="11"/>
      <c r="Q557" s="11"/>
      <c r="V557" s="4"/>
    </row>
    <row r="558" spans="5:22" ht="12.75">
      <c r="E558" s="17">
        <f t="shared" si="71"/>
        <v>43.33333333333347</v>
      </c>
      <c r="F558" s="11">
        <f t="shared" si="67"/>
        <v>896.70125352887</v>
      </c>
      <c r="G558" s="2">
        <f t="shared" si="69"/>
        <v>883.3343320471481</v>
      </c>
      <c r="H558" s="2">
        <f t="shared" si="70"/>
        <v>661.9795394152162</v>
      </c>
      <c r="J558" s="47">
        <f t="shared" si="64"/>
        <v>0.16361219739692712</v>
      </c>
      <c r="K558" s="50">
        <f t="shared" si="65"/>
        <v>0.6609033484300476</v>
      </c>
      <c r="L558" s="2">
        <f t="shared" si="66"/>
        <v>554.4791587472533</v>
      </c>
      <c r="M558" s="2">
        <f t="shared" si="68"/>
        <v>712.4768542992417</v>
      </c>
      <c r="N558" s="38"/>
      <c r="O558" s="19"/>
      <c r="P558" s="11"/>
      <c r="Q558" s="11"/>
      <c r="V558" s="4"/>
    </row>
    <row r="559" spans="5:22" ht="12.75">
      <c r="E559" s="1">
        <f t="shared" si="71"/>
        <v>43.416666666666806</v>
      </c>
      <c r="F559" s="11">
        <f t="shared" si="67"/>
        <v>896.988287325957</v>
      </c>
      <c r="G559" s="2">
        <f t="shared" si="69"/>
        <v>883.701276523281</v>
      </c>
      <c r="H559" s="2">
        <f t="shared" si="70"/>
        <v>661.6984350473531</v>
      </c>
      <c r="J559" s="47">
        <f t="shared" si="64"/>
        <v>0.16346875516840587</v>
      </c>
      <c r="K559" s="50">
        <f t="shared" si="65"/>
        <v>0.6596379921333029</v>
      </c>
      <c r="L559" s="2">
        <f t="shared" si="66"/>
        <v>555.1387967393866</v>
      </c>
      <c r="M559" s="2">
        <f t="shared" si="68"/>
        <v>713.1020463177289</v>
      </c>
      <c r="N559" s="38"/>
      <c r="O559" s="19"/>
      <c r="P559" s="11"/>
      <c r="Q559" s="11"/>
      <c r="V559" s="4"/>
    </row>
    <row r="560" spans="5:22" ht="12.75">
      <c r="E560" s="17">
        <f t="shared" si="71"/>
        <v>43.50000000000014</v>
      </c>
      <c r="F560" s="11">
        <f t="shared" si="67"/>
        <v>897.2747723009176</v>
      </c>
      <c r="G560" s="2">
        <f t="shared" si="69"/>
        <v>884.0664833217229</v>
      </c>
      <c r="H560" s="2">
        <f t="shared" si="70"/>
        <v>661.4200000763395</v>
      </c>
      <c r="J560" s="47">
        <f t="shared" si="64"/>
        <v>0.1633254385680244</v>
      </c>
      <c r="K560" s="50">
        <f t="shared" si="65"/>
        <v>0.6583756105902556</v>
      </c>
      <c r="L560" s="2">
        <f t="shared" si="66"/>
        <v>555.7971723499769</v>
      </c>
      <c r="M560" s="2">
        <f t="shared" si="68"/>
        <v>713.7277836381561</v>
      </c>
      <c r="N560" s="38"/>
      <c r="O560" s="19"/>
      <c r="P560" s="11"/>
      <c r="Q560" s="11"/>
      <c r="V560" s="4"/>
    </row>
    <row r="561" spans="5:22" ht="12.75">
      <c r="E561" s="1">
        <f t="shared" si="71"/>
        <v>43.58333333333348</v>
      </c>
      <c r="F561" s="11">
        <f t="shared" si="67"/>
        <v>897.5607105484944</v>
      </c>
      <c r="G561" s="2">
        <f t="shared" si="69"/>
        <v>884.4299775952769</v>
      </c>
      <c r="H561" s="2">
        <f t="shared" si="70"/>
        <v>661.1441869398315</v>
      </c>
      <c r="J561" s="47">
        <f t="shared" si="64"/>
        <v>0.16318224837054293</v>
      </c>
      <c r="K561" s="50">
        <f t="shared" si="65"/>
        <v>0.6571162006052962</v>
      </c>
      <c r="L561" s="2">
        <f t="shared" si="66"/>
        <v>556.4542885505822</v>
      </c>
      <c r="M561" s="2">
        <f t="shared" si="68"/>
        <v>714.3540628774155</v>
      </c>
      <c r="N561" s="38"/>
      <c r="O561" s="19"/>
      <c r="P561" s="11"/>
      <c r="Q561" s="11"/>
      <c r="V561" s="4"/>
    </row>
    <row r="562" spans="5:22" ht="12.75">
      <c r="E562" s="17">
        <f t="shared" si="71"/>
        <v>43.66666666666681</v>
      </c>
      <c r="F562" s="11">
        <f t="shared" si="67"/>
        <v>897.8461041514605</v>
      </c>
      <c r="G562" s="2">
        <f t="shared" si="69"/>
        <v>884.7917840473751</v>
      </c>
      <c r="H562" s="2">
        <f t="shared" si="70"/>
        <v>660.8709492212574</v>
      </c>
      <c r="J562" s="47">
        <f t="shared" si="64"/>
        <v>0.1630391853438437</v>
      </c>
      <c r="K562" s="50">
        <f t="shared" si="65"/>
        <v>0.6558597589360041</v>
      </c>
      <c r="L562" s="2">
        <f t="shared" si="66"/>
        <v>557.1101483095182</v>
      </c>
      <c r="M562" s="2">
        <f t="shared" si="68"/>
        <v>714.9808806563483</v>
      </c>
      <c r="N562" s="38"/>
      <c r="O562" s="19"/>
      <c r="P562" s="11"/>
      <c r="Q562" s="11"/>
      <c r="V562" s="4"/>
    </row>
    <row r="563" spans="5:22" ht="12.75">
      <c r="E563" s="1">
        <f t="shared" si="71"/>
        <v>43.75000000000015</v>
      </c>
      <c r="F563" s="11">
        <f t="shared" si="67"/>
        <v>898.1309551807099</v>
      </c>
      <c r="G563" s="2">
        <f t="shared" si="69"/>
        <v>885.1519269388236</v>
      </c>
      <c r="H563" s="2">
        <f t="shared" si="70"/>
        <v>660.6002416179462</v>
      </c>
      <c r="J563" s="47">
        <f t="shared" si="64"/>
        <v>0.1628962502489326</v>
      </c>
      <c r="K563" s="50">
        <f t="shared" si="65"/>
        <v>0.6546062822936983</v>
      </c>
      <c r="L563" s="2">
        <f t="shared" si="66"/>
        <v>557.7647545918119</v>
      </c>
      <c r="M563" s="2">
        <f t="shared" si="68"/>
        <v>715.6082335998863</v>
      </c>
      <c r="N563" s="38"/>
      <c r="O563" s="19"/>
      <c r="P563" s="11"/>
      <c r="Q563" s="11"/>
      <c r="V563" s="4"/>
    </row>
    <row r="564" spans="5:22" ht="12.75">
      <c r="E564" s="17">
        <f t="shared" si="71"/>
        <v>43.833333333333485</v>
      </c>
      <c r="F564" s="11">
        <f t="shared" si="67"/>
        <v>898.4152656953474</v>
      </c>
      <c r="G564" s="2">
        <f t="shared" si="69"/>
        <v>885.5104300945181</v>
      </c>
      <c r="H564" s="2">
        <f t="shared" si="70"/>
        <v>660.3320199102354</v>
      </c>
      <c r="J564" s="47">
        <f aca="true" t="shared" si="72" ref="J564:J627">$B$24*$B$23*$B$26*$B$22/($B$9*M563)</f>
        <v>0.16275344383994134</v>
      </c>
      <c r="K564" s="50">
        <f aca="true" t="shared" si="73" ref="K564:K627">$B$25*$B$22*(F564-L563)*(E564-E563)*60/($B$26*M563*$B$9*(1+J564/3))-((F564-F563)*(EXP(J564/10)-1))</f>
        <v>0.6533557673439704</v>
      </c>
      <c r="L564" s="2">
        <f aca="true" t="shared" si="74" ref="L564:L627">IF(K564&gt;0,K564+L563,L563)</f>
        <v>558.4181103591559</v>
      </c>
      <c r="M564" s="2">
        <f t="shared" si="68"/>
        <v>716.2361183371893</v>
      </c>
      <c r="N564" s="38"/>
      <c r="O564" s="19"/>
      <c r="P564" s="11"/>
      <c r="Q564" s="11"/>
      <c r="V564" s="4"/>
    </row>
    <row r="565" spans="5:22" ht="12.75">
      <c r="E565" s="1">
        <f t="shared" si="71"/>
        <v>43.91666666666682</v>
      </c>
      <c r="F565" s="11">
        <f t="shared" si="67"/>
        <v>898.6990377427791</v>
      </c>
      <c r="G565" s="2">
        <f t="shared" si="69"/>
        <v>885.8673169101286</v>
      </c>
      <c r="H565" s="2">
        <f t="shared" si="70"/>
        <v>660.066240931527</v>
      </c>
      <c r="J565" s="47">
        <f t="shared" si="72"/>
        <v>0.16261076686413084</v>
      </c>
      <c r="K565" s="50">
        <f t="shared" si="73"/>
        <v>0.652108210707212</v>
      </c>
      <c r="L565" s="2">
        <f t="shared" si="74"/>
        <v>559.0702185698631</v>
      </c>
      <c r="M565" s="2">
        <f t="shared" si="68"/>
        <v>716.8645315017824</v>
      </c>
      <c r="N565" s="38"/>
      <c r="O565" s="19"/>
      <c r="P565" s="11"/>
      <c r="Q565" s="11"/>
      <c r="V565" s="4"/>
    </row>
    <row r="566" spans="5:22" ht="12.75">
      <c r="E566" s="17">
        <f t="shared" si="71"/>
        <v>44.000000000000156</v>
      </c>
      <c r="F566" s="11">
        <f t="shared" si="67"/>
        <v>898.9822733587994</v>
      </c>
      <c r="G566" s="2">
        <f t="shared" si="69"/>
        <v>886.2226103587477</v>
      </c>
      <c r="H566" s="2">
        <f t="shared" si="70"/>
        <v>659.8028625392573</v>
      </c>
      <c r="J566" s="47">
        <f t="shared" si="72"/>
        <v>0.16246822006189482</v>
      </c>
      <c r="K566" s="50">
        <f t="shared" si="73"/>
        <v>0.6508636089591615</v>
      </c>
      <c r="L566" s="2">
        <f t="shared" si="74"/>
        <v>559.7210821788223</v>
      </c>
      <c r="M566" s="2">
        <f t="shared" si="68"/>
        <v>717.4934697316901</v>
      </c>
      <c r="N566" s="38"/>
      <c r="O566" s="19"/>
      <c r="P566" s="11"/>
      <c r="Q566" s="11"/>
      <c r="V566" s="4"/>
    </row>
    <row r="567" spans="5:22" ht="12.75">
      <c r="E567" s="1">
        <f t="shared" si="71"/>
        <v>44.08333333333349</v>
      </c>
      <c r="F567" s="11">
        <f t="shared" si="67"/>
        <v>899.2649745676795</v>
      </c>
      <c r="G567" s="2">
        <f t="shared" si="69"/>
        <v>886.576332997501</v>
      </c>
      <c r="H567" s="2">
        <f t="shared" si="70"/>
        <v>659.5418435867507</v>
      </c>
      <c r="J567" s="47">
        <f t="shared" si="72"/>
        <v>0.16232580416676454</v>
      </c>
      <c r="K567" s="50">
        <f t="shared" si="73"/>
        <v>0.6496219586314262</v>
      </c>
      <c r="L567" s="2">
        <f t="shared" si="74"/>
        <v>560.3707041374537</v>
      </c>
      <c r="M567" s="2">
        <f t="shared" si="68"/>
        <v>718.1229296695674</v>
      </c>
      <c r="N567" s="38"/>
      <c r="O567" s="19"/>
      <c r="P567" s="11"/>
      <c r="Q567" s="11"/>
      <c r="V567" s="4"/>
    </row>
    <row r="568" spans="5:22" ht="12.75">
      <c r="E568" s="17">
        <f t="shared" si="71"/>
        <v>44.16666666666683</v>
      </c>
      <c r="F568" s="11">
        <f t="shared" si="67"/>
        <v>899.5471433822544</v>
      </c>
      <c r="G568" s="2">
        <f t="shared" si="69"/>
        <v>886.928506974115</v>
      </c>
      <c r="H568" s="2">
        <f t="shared" si="70"/>
        <v>659.2831438959281</v>
      </c>
      <c r="J568" s="47">
        <f t="shared" si="72"/>
        <v>0.16218351990541433</v>
      </c>
      <c r="K568" s="50">
        <f t="shared" si="73"/>
        <v>0.6483832562120041</v>
      </c>
      <c r="L568" s="2">
        <f t="shared" si="74"/>
        <v>561.0190873936657</v>
      </c>
      <c r="M568" s="2">
        <f t="shared" si="68"/>
        <v>718.7529079628306</v>
      </c>
      <c r="N568" s="38"/>
      <c r="O568" s="19"/>
      <c r="P568" s="11"/>
      <c r="Q568" s="11"/>
      <c r="V568" s="4"/>
    </row>
    <row r="569" spans="5:22" ht="12.75">
      <c r="E569" s="1">
        <f t="shared" si="71"/>
        <v>44.25000000000016</v>
      </c>
      <c r="F569" s="11">
        <f t="shared" si="67"/>
        <v>899.8287818040079</v>
      </c>
      <c r="G569" s="2">
        <f t="shared" si="69"/>
        <v>887.2791540334406</v>
      </c>
      <c r="H569" s="2">
        <f t="shared" si="70"/>
        <v>659.0267242308394</v>
      </c>
      <c r="J569" s="47">
        <f t="shared" si="72"/>
        <v>0.16204136799766755</v>
      </c>
      <c r="K569" s="50">
        <f t="shared" si="73"/>
        <v>0.6471474981458322</v>
      </c>
      <c r="L569" s="2">
        <f t="shared" si="74"/>
        <v>561.6662348918115</v>
      </c>
      <c r="M569" s="2">
        <f t="shared" si="68"/>
        <v>719.3834012637841</v>
      </c>
      <c r="N569" s="38"/>
      <c r="O569" s="19"/>
      <c r="P569" s="11"/>
      <c r="Q569" s="11"/>
      <c r="V569" s="4"/>
    </row>
    <row r="570" spans="5:22" ht="12.75">
      <c r="E570" s="17">
        <f t="shared" si="71"/>
        <v>44.3333333333335</v>
      </c>
      <c r="F570" s="11">
        <f t="shared" si="67"/>
        <v>900.1098918231592</v>
      </c>
      <c r="G570" s="2">
        <f t="shared" si="69"/>
        <v>887.6282955239302</v>
      </c>
      <c r="H570" s="2">
        <f t="shared" si="70"/>
        <v>658.7725462719947</v>
      </c>
      <c r="J570" s="47">
        <f t="shared" si="72"/>
        <v>0.1618993491565039</v>
      </c>
      <c r="K570" s="50">
        <f t="shared" si="73"/>
        <v>0.6459146808352781</v>
      </c>
      <c r="L570" s="2">
        <f t="shared" si="74"/>
        <v>562.3121495726468</v>
      </c>
      <c r="M570" s="2">
        <f t="shared" si="68"/>
        <v>720.0144062297462</v>
      </c>
      <c r="N570" s="38"/>
      <c r="O570" s="19"/>
      <c r="P570" s="11"/>
      <c r="Q570" s="11"/>
      <c r="V570" s="4"/>
    </row>
    <row r="571" spans="5:22" ht="12.75">
      <c r="E571" s="1">
        <f t="shared" si="71"/>
        <v>44.416666666666835</v>
      </c>
      <c r="F571" s="11">
        <f t="shared" si="67"/>
        <v>900.3904754187454</v>
      </c>
      <c r="G571" s="2">
        <f t="shared" si="69"/>
        <v>887.9759524040636</v>
      </c>
      <c r="H571" s="2">
        <f t="shared" si="70"/>
        <v>658.5205725914659</v>
      </c>
      <c r="J571" s="47">
        <f t="shared" si="72"/>
        <v>0.16175746408806652</v>
      </c>
      <c r="K571" s="50">
        <f t="shared" si="73"/>
        <v>0.6446848006407002</v>
      </c>
      <c r="L571" s="2">
        <f t="shared" si="74"/>
        <v>562.9568343732875</v>
      </c>
      <c r="M571" s="2">
        <f t="shared" si="68"/>
        <v>720.6459195231727</v>
      </c>
      <c r="N571" s="38"/>
      <c r="O571" s="19"/>
      <c r="P571" s="11"/>
      <c r="Q571" s="11"/>
      <c r="V571" s="4"/>
    </row>
    <row r="572" spans="5:22" ht="12.75">
      <c r="E572" s="17">
        <f t="shared" si="71"/>
        <v>44.50000000000017</v>
      </c>
      <c r="F572" s="11">
        <f t="shared" si="67"/>
        <v>900.6705345587072</v>
      </c>
      <c r="G572" s="2">
        <f t="shared" si="69"/>
        <v>888.3221452487228</v>
      </c>
      <c r="H572" s="2">
        <f t="shared" si="70"/>
        <v>658.2707666287348</v>
      </c>
      <c r="J572" s="47">
        <f t="shared" si="72"/>
        <v>0.16161571349167078</v>
      </c>
      <c r="K572" s="50">
        <f t="shared" si="73"/>
        <v>0.6434578538809201</v>
      </c>
      <c r="L572" s="2">
        <f t="shared" si="74"/>
        <v>563.6002922271684</v>
      </c>
      <c r="M572" s="2">
        <f t="shared" si="68"/>
        <v>721.2779378117776</v>
      </c>
      <c r="N572" s="38"/>
      <c r="O572" s="19"/>
      <c r="P572" s="11"/>
      <c r="Q572" s="11"/>
      <c r="V572" s="4"/>
    </row>
    <row r="573" spans="5:22" ht="12.75">
      <c r="E573" s="1">
        <f t="shared" si="71"/>
        <v>44.583333333333506</v>
      </c>
      <c r="F573" s="11">
        <f t="shared" si="67"/>
        <v>900.9500711999701</v>
      </c>
      <c r="G573" s="2">
        <f t="shared" si="69"/>
        <v>888.6668942555127</v>
      </c>
      <c r="H573" s="2">
        <f t="shared" si="70"/>
        <v>658.0230926672607</v>
      </c>
      <c r="J573" s="47">
        <f t="shared" si="72"/>
        <v>0.16147409805981305</v>
      </c>
      <c r="K573" s="50">
        <f t="shared" si="73"/>
        <v>0.6422338368337857</v>
      </c>
      <c r="L573" s="2">
        <f t="shared" si="74"/>
        <v>564.2425260640023</v>
      </c>
      <c r="M573" s="2">
        <f t="shared" si="68"/>
        <v>721.9104577686537</v>
      </c>
      <c r="N573" s="38"/>
      <c r="O573" s="19"/>
      <c r="P573" s="11"/>
      <c r="Q573" s="11"/>
      <c r="V573" s="4"/>
    </row>
    <row r="574" spans="5:22" ht="12.75">
      <c r="E574" s="17">
        <f t="shared" si="71"/>
        <v>44.66666666666684</v>
      </c>
      <c r="F574" s="11">
        <f t="shared" si="67"/>
        <v>901.2290872885274</v>
      </c>
      <c r="G574" s="2">
        <f t="shared" si="69"/>
        <v>889.0102192510251</v>
      </c>
      <c r="H574" s="2">
        <f t="shared" si="70"/>
        <v>657.7775158117464</v>
      </c>
      <c r="J574" s="47">
        <f t="shared" si="72"/>
        <v>0.16133261847818034</v>
      </c>
      <c r="K574" s="50">
        <f t="shared" si="73"/>
        <v>0.6410127457366463</v>
      </c>
      <c r="L574" s="2">
        <f t="shared" si="74"/>
        <v>564.883538809739</v>
      </c>
      <c r="M574" s="2">
        <f t="shared" si="68"/>
        <v>722.5434760723879</v>
      </c>
      <c r="N574" s="38"/>
      <c r="O574" s="19"/>
      <c r="P574" s="11"/>
      <c r="Q574" s="11"/>
      <c r="V574" s="4"/>
    </row>
    <row r="575" spans="5:22" ht="12.75">
      <c r="E575" s="1">
        <f t="shared" si="71"/>
        <v>44.75000000000018</v>
      </c>
      <c r="F575" s="11">
        <f t="shared" si="67"/>
        <v>901.5075847595207</v>
      </c>
      <c r="G575" s="2">
        <f t="shared" si="69"/>
        <v>889.352139697045</v>
      </c>
      <c r="H575" s="2">
        <f t="shared" si="70"/>
        <v>657.5340019660784</v>
      </c>
      <c r="J575" s="47">
        <f t="shared" si="72"/>
        <v>0.16119127542566095</v>
      </c>
      <c r="K575" s="50">
        <f t="shared" si="73"/>
        <v>0.6397945767868918</v>
      </c>
      <c r="L575" s="2">
        <f t="shared" si="74"/>
        <v>565.5233333865259</v>
      </c>
      <c r="M575" s="2">
        <f t="shared" si="68"/>
        <v>723.1769894071779</v>
      </c>
      <c r="N575" s="38"/>
      <c r="O575" s="19"/>
      <c r="P575" s="11"/>
      <c r="Q575" s="11"/>
      <c r="V575" s="4"/>
    </row>
    <row r="576" spans="5:22" ht="12.75">
      <c r="E576" s="17">
        <f t="shared" si="71"/>
        <v>44.83333333333351</v>
      </c>
      <c r="F576" s="11">
        <f t="shared" si="67"/>
        <v>901.7855655373212</v>
      </c>
      <c r="G576" s="2">
        <f t="shared" si="69"/>
        <v>889.6926746966973</v>
      </c>
      <c r="H576" s="2">
        <f t="shared" si="70"/>
        <v>657.2925178119193</v>
      </c>
      <c r="J576" s="47">
        <f t="shared" si="72"/>
        <v>0.1610500695743552</v>
      </c>
      <c r="K576" s="50">
        <f t="shared" si="73"/>
        <v>0.6385793261424443</v>
      </c>
      <c r="L576" s="2">
        <f t="shared" si="74"/>
        <v>566.1619127126684</v>
      </c>
      <c r="M576" s="2">
        <f t="shared" si="68"/>
        <v>723.8109944629444</v>
      </c>
      <c r="N576" s="38"/>
      <c r="O576" s="19"/>
      <c r="P576" s="11"/>
      <c r="Q576" s="11"/>
      <c r="V576" s="4"/>
    </row>
    <row r="577" spans="5:22" ht="12.75">
      <c r="E577" s="1">
        <f t="shared" si="71"/>
        <v>44.91666666666685</v>
      </c>
      <c r="F577" s="11">
        <f t="shared" si="67"/>
        <v>902.0630315356092</v>
      </c>
      <c r="G577" s="2">
        <f t="shared" si="69"/>
        <v>890.0318430005321</v>
      </c>
      <c r="H577" s="2">
        <f t="shared" si="70"/>
        <v>657.0530307879308</v>
      </c>
      <c r="J577" s="47">
        <f t="shared" si="72"/>
        <v>0.16090900158958732</v>
      </c>
      <c r="K577" s="50">
        <f t="shared" si="73"/>
        <v>0.6373669899222691</v>
      </c>
      <c r="L577" s="2">
        <f t="shared" si="74"/>
        <v>566.7992797025906</v>
      </c>
      <c r="M577" s="2">
        <f t="shared" si="68"/>
        <v>724.4454879354441</v>
      </c>
      <c r="N577" s="38"/>
      <c r="O577" s="19"/>
      <c r="P577" s="11"/>
      <c r="Q577" s="11"/>
      <c r="V577" s="4"/>
    </row>
    <row r="578" spans="5:22" ht="12.75">
      <c r="E578" s="17">
        <f t="shared" si="71"/>
        <v>45.000000000000185</v>
      </c>
      <c r="F578" s="11">
        <f t="shared" si="67"/>
        <v>902.3399846574525</v>
      </c>
      <c r="G578" s="2">
        <f t="shared" si="69"/>
        <v>890.3696630125479</v>
      </c>
      <c r="H578" s="2">
        <f t="shared" si="70"/>
        <v>656.8155090696085</v>
      </c>
      <c r="J578" s="47">
        <f t="shared" si="72"/>
        <v>0.16076807212991745</v>
      </c>
      <c r="K578" s="50">
        <f t="shared" si="73"/>
        <v>0.6361575642068877</v>
      </c>
      <c r="L578" s="2">
        <f t="shared" si="74"/>
        <v>567.4354372667975</v>
      </c>
      <c r="M578" s="2">
        <f t="shared" si="68"/>
        <v>725.0804665263765</v>
      </c>
      <c r="N578" s="38"/>
      <c r="O578" s="19"/>
      <c r="P578" s="11"/>
      <c r="Q578" s="11"/>
      <c r="V578" s="4"/>
    </row>
    <row r="579" spans="5:22" ht="12.75">
      <c r="E579" s="1">
        <f t="shared" si="71"/>
        <v>45.08333333333352</v>
      </c>
      <c r="F579" s="11">
        <f t="shared" si="67"/>
        <v>902.6164267953861</v>
      </c>
      <c r="G579" s="2">
        <f t="shared" si="69"/>
        <v>890.70615279615</v>
      </c>
      <c r="H579" s="2">
        <f t="shared" si="70"/>
        <v>656.5799215497074</v>
      </c>
      <c r="J579" s="47">
        <f t="shared" si="72"/>
        <v>0.16062728184715472</v>
      </c>
      <c r="K579" s="50">
        <f t="shared" si="73"/>
        <v>0.6349510450388552</v>
      </c>
      <c r="L579" s="2">
        <f t="shared" si="74"/>
        <v>568.0703883118364</v>
      </c>
      <c r="M579" s="2">
        <f t="shared" si="68"/>
        <v>725.7159269434931</v>
      </c>
      <c r="N579" s="38"/>
      <c r="O579" s="19"/>
      <c r="P579" s="11"/>
      <c r="Q579" s="11"/>
      <c r="V579" s="4"/>
    </row>
    <row r="580" spans="5:22" ht="12.75">
      <c r="E580" s="17">
        <f t="shared" si="71"/>
        <v>45.166666666666856</v>
      </c>
      <c r="F580" s="11">
        <f t="shared" si="67"/>
        <v>902.8923598314886</v>
      </c>
      <c r="G580" s="2">
        <f t="shared" si="69"/>
        <v>891.0413300800446</v>
      </c>
      <c r="H580" s="2">
        <f t="shared" si="70"/>
        <v>656.3462378192391</v>
      </c>
      <c r="J580" s="47">
        <f t="shared" si="72"/>
        <v>0.16048663138637073</v>
      </c>
      <c r="K580" s="50">
        <f t="shared" si="73"/>
        <v>0.6337474284232851</v>
      </c>
      <c r="L580" s="2">
        <f t="shared" si="74"/>
        <v>568.7041357402596</v>
      </c>
      <c r="M580" s="2">
        <f t="shared" si="68"/>
        <v>726.351865900702</v>
      </c>
      <c r="N580" s="38"/>
      <c r="O580" s="19"/>
      <c r="P580" s="11"/>
      <c r="Q580" s="11"/>
      <c r="V580" s="4"/>
    </row>
    <row r="581" spans="5:22" ht="12.75">
      <c r="E581" s="1">
        <f t="shared" si="71"/>
        <v>45.25000000000019</v>
      </c>
      <c r="F581" s="11">
        <f t="shared" si="67"/>
        <v>903.1677856374594</v>
      </c>
      <c r="G581" s="2">
        <f t="shared" si="69"/>
        <v>891.3752122640666</v>
      </c>
      <c r="H581" s="2">
        <f t="shared" si="70"/>
        <v>656.1144281490234</v>
      </c>
      <c r="J581" s="47">
        <f t="shared" si="72"/>
        <v>0.1603461213859135</v>
      </c>
      <c r="K581" s="50">
        <f t="shared" si="73"/>
        <v>0.6325467103283344</v>
      </c>
      <c r="L581" s="2">
        <f t="shared" si="74"/>
        <v>569.336682450588</v>
      </c>
      <c r="M581" s="2">
        <f t="shared" si="68"/>
        <v>726.988280118172</v>
      </c>
      <c r="N581" s="38"/>
      <c r="O581" s="19"/>
      <c r="P581" s="11"/>
      <c r="Q581" s="11"/>
      <c r="V581" s="4"/>
    </row>
    <row r="582" spans="5:22" ht="12.75">
      <c r="E582" s="17">
        <f t="shared" si="71"/>
        <v>45.33333333333353</v>
      </c>
      <c r="F582" s="11">
        <f t="shared" si="67"/>
        <v>903.4427060746951</v>
      </c>
      <c r="G582" s="2">
        <f t="shared" si="69"/>
        <v>891.70781642494</v>
      </c>
      <c r="H582" s="2">
        <f t="shared" si="70"/>
        <v>655.8844634717751</v>
      </c>
      <c r="J582" s="47">
        <f t="shared" si="72"/>
        <v>0.16020575247742216</v>
      </c>
      <c r="K582" s="50">
        <f t="shared" si="73"/>
        <v>0.6313488866856833</v>
      </c>
      <c r="L582" s="2">
        <f t="shared" si="74"/>
        <v>569.9680313372737</v>
      </c>
      <c r="M582" s="2">
        <f t="shared" si="68"/>
        <v>727.6251663224336</v>
      </c>
      <c r="N582" s="38"/>
      <c r="O582" s="19"/>
      <c r="P582" s="11"/>
      <c r="Q582" s="11"/>
      <c r="V582" s="4"/>
    </row>
    <row r="583" spans="5:22" ht="12.75">
      <c r="E583" s="1">
        <f t="shared" si="71"/>
        <v>45.41666666666686</v>
      </c>
      <c r="F583" s="11">
        <f t="shared" si="67"/>
        <v>903.7171229943644</v>
      </c>
      <c r="G583" s="2">
        <f t="shared" si="69"/>
        <v>892.039159321971</v>
      </c>
      <c r="H583" s="2">
        <f t="shared" si="70"/>
        <v>655.6563153647112</v>
      </c>
      <c r="J583" s="47">
        <f t="shared" si="72"/>
        <v>0.1600655252858423</v>
      </c>
      <c r="K583" s="50">
        <f t="shared" si="73"/>
        <v>0.63015395339106</v>
      </c>
      <c r="L583" s="2">
        <f t="shared" si="74"/>
        <v>570.5981852906648</v>
      </c>
      <c r="M583" s="2">
        <f t="shared" si="68"/>
        <v>728.2625212464787</v>
      </c>
      <c r="N583" s="38"/>
      <c r="O583" s="19"/>
      <c r="P583" s="11"/>
      <c r="Q583" s="11"/>
      <c r="V583" s="4"/>
    </row>
    <row r="584" spans="5:22" ht="12.75">
      <c r="E584" s="17">
        <f t="shared" si="71"/>
        <v>45.5000000000002</v>
      </c>
      <c r="F584" s="11">
        <f t="shared" si="67"/>
        <v>903.9910382374844</v>
      </c>
      <c r="G584" s="2">
        <f t="shared" si="69"/>
        <v>892.3692574026722</v>
      </c>
      <c r="H584" s="2">
        <f t="shared" si="70"/>
        <v>655.4299560326594</v>
      </c>
      <c r="J584" s="47">
        <f t="shared" si="72"/>
        <v>0.15992544042944165</v>
      </c>
      <c r="K584" s="50">
        <f t="shared" si="73"/>
        <v>0.6289619063046722</v>
      </c>
      <c r="L584" s="2">
        <f t="shared" si="74"/>
        <v>571.2271471969694</v>
      </c>
      <c r="M584" s="2">
        <f t="shared" si="68"/>
        <v>728.9003416298599</v>
      </c>
      <c r="N584" s="38"/>
      <c r="O584" s="19"/>
      <c r="P584" s="11"/>
      <c r="Q584" s="11"/>
      <c r="V584" s="4"/>
    </row>
    <row r="585" spans="5:22" ht="12.75">
      <c r="E585" s="1">
        <f t="shared" si="71"/>
        <v>45.583333333333535</v>
      </c>
      <c r="F585" s="11">
        <f t="shared" si="67"/>
        <v>904.2644536349924</v>
      </c>
      <c r="G585" s="2">
        <f t="shared" si="69"/>
        <v>892.6981268083172</v>
      </c>
      <c r="H585" s="2">
        <f t="shared" si="70"/>
        <v>655.2053582916546</v>
      </c>
      <c r="J585" s="47">
        <f t="shared" si="72"/>
        <v>0.1597854985198261</v>
      </c>
      <c r="K585" s="50">
        <f t="shared" si="73"/>
        <v>0.6277727412517646</v>
      </c>
      <c r="L585" s="2">
        <f t="shared" si="74"/>
        <v>571.8549199382212</v>
      </c>
      <c r="M585" s="2">
        <f t="shared" si="68"/>
        <v>729.5386242187849</v>
      </c>
      <c r="N585" s="38"/>
      <c r="O585" s="19"/>
      <c r="P585" s="11"/>
      <c r="Q585" s="11"/>
      <c r="V585" s="4"/>
    </row>
    <row r="586" spans="5:22" ht="12.75">
      <c r="E586" s="17">
        <f t="shared" si="71"/>
        <v>45.66666666666687</v>
      </c>
      <c r="F586" s="11">
        <f t="shared" si="67"/>
        <v>904.5373710078214</v>
      </c>
      <c r="G586" s="2">
        <f t="shared" si="69"/>
        <v>893.0257833794255</v>
      </c>
      <c r="H586" s="2">
        <f t="shared" si="70"/>
        <v>654.9824955530061</v>
      </c>
      <c r="J586" s="47">
        <f t="shared" si="72"/>
        <v>0.15964570016195695</v>
      </c>
      <c r="K586" s="50">
        <f t="shared" si="73"/>
        <v>0.6265864540230304</v>
      </c>
      <c r="L586" s="2">
        <f t="shared" si="74"/>
        <v>572.4815063922442</v>
      </c>
      <c r="M586" s="2">
        <f t="shared" si="68"/>
        <v>730.1773657662122</v>
      </c>
      <c r="N586" s="38"/>
      <c r="O586" s="19"/>
      <c r="P586" s="11"/>
      <c r="Q586" s="11"/>
      <c r="V586" s="4"/>
    </row>
    <row r="587" spans="5:22" ht="12.75">
      <c r="E587" s="1">
        <f t="shared" si="71"/>
        <v>45.750000000000206</v>
      </c>
      <c r="F587" s="11">
        <f t="shared" si="67"/>
        <v>904.8097921669714</v>
      </c>
      <c r="G587" s="2">
        <f t="shared" si="69"/>
        <v>893.352242661178</v>
      </c>
      <c r="H587" s="2">
        <f t="shared" si="70"/>
        <v>654.7613418078219</v>
      </c>
      <c r="J587" s="47">
        <f t="shared" si="72"/>
        <v>0.15950604595416792</v>
      </c>
      <c r="K587" s="50">
        <f t="shared" si="73"/>
        <v>0.6254030403751484</v>
      </c>
      <c r="L587" s="2">
        <f t="shared" si="74"/>
        <v>573.1069094326194</v>
      </c>
      <c r="M587" s="2">
        <f t="shared" si="68"/>
        <v>730.8165630319427</v>
      </c>
      <c r="N587" s="38"/>
      <c r="O587" s="19"/>
      <c r="P587" s="11"/>
      <c r="Q587" s="11"/>
      <c r="V587" s="4"/>
    </row>
    <row r="588" spans="5:22" ht="12.75">
      <c r="E588" s="17">
        <f t="shared" si="71"/>
        <v>45.83333333333354</v>
      </c>
      <c r="F588" s="11">
        <f t="shared" si="67"/>
        <v>905.0817189135829</v>
      </c>
      <c r="G588" s="2">
        <f t="shared" si="69"/>
        <v>893.6775199087605</v>
      </c>
      <c r="H588" s="2">
        <f t="shared" si="70"/>
        <v>654.5418716119754</v>
      </c>
      <c r="J588" s="47">
        <f t="shared" si="72"/>
        <v>0.1593665364881832</v>
      </c>
      <c r="K588" s="50">
        <f t="shared" si="73"/>
        <v>0.6242224960312068</v>
      </c>
      <c r="L588" s="2">
        <f t="shared" si="74"/>
        <v>573.7311319286506</v>
      </c>
      <c r="M588" s="2">
        <f t="shared" si="68"/>
        <v>731.4562127827112</v>
      </c>
      <c r="N588" s="38"/>
      <c r="O588" s="19"/>
      <c r="P588" s="11"/>
      <c r="Q588" s="11"/>
      <c r="V588" s="4"/>
    </row>
    <row r="589" spans="5:22" ht="12.75">
      <c r="E589" s="1">
        <f t="shared" si="71"/>
        <v>45.91666666666688</v>
      </c>
      <c r="F589" s="11">
        <f t="shared" si="67"/>
        <v>905.3531530390068</v>
      </c>
      <c r="G589" s="2">
        <f t="shared" si="69"/>
        <v>894.0016300926367</v>
      </c>
      <c r="H589" s="2">
        <f t="shared" si="70"/>
        <v>654.324060071501</v>
      </c>
      <c r="J589" s="47">
        <f t="shared" si="72"/>
        <v>0.15922717234913555</v>
      </c>
      <c r="K589" s="50">
        <f t="shared" si="73"/>
        <v>0.6230448166812317</v>
      </c>
      <c r="L589" s="2">
        <f t="shared" si="74"/>
        <v>574.3541767453319</v>
      </c>
      <c r="M589" s="2">
        <f t="shared" si="68"/>
        <v>732.0963117922751</v>
      </c>
      <c r="N589" s="38"/>
      <c r="O589" s="19"/>
      <c r="P589" s="11"/>
      <c r="Q589" s="11"/>
      <c r="V589" s="4"/>
    </row>
    <row r="590" spans="5:22" ht="12.75">
      <c r="E590" s="17">
        <f t="shared" si="71"/>
        <v>46.00000000000021</v>
      </c>
      <c r="F590" s="11">
        <f t="shared" si="67"/>
        <v>905.6240963248765</v>
      </c>
      <c r="G590" s="2">
        <f t="shared" si="69"/>
        <v>894.3245879037506</v>
      </c>
      <c r="H590" s="2">
        <f t="shared" si="70"/>
        <v>654.1078828284053</v>
      </c>
      <c r="J590" s="47">
        <f t="shared" si="72"/>
        <v>0.15908795411558535</v>
      </c>
      <c r="K590" s="50">
        <f t="shared" si="73"/>
        <v>0.6218699979826076</v>
      </c>
      <c r="L590" s="2">
        <f t="shared" si="74"/>
        <v>574.9760467433144</v>
      </c>
      <c r="M590" s="2">
        <f t="shared" si="68"/>
        <v>732.7368568415018</v>
      </c>
      <c r="N590" s="38"/>
      <c r="O590" s="19"/>
      <c r="P590" s="11"/>
      <c r="Q590" s="11"/>
      <c r="V590" s="4"/>
    </row>
    <row r="591" spans="5:22" ht="12.75">
      <c r="E591" s="1">
        <f t="shared" si="71"/>
        <v>46.08333333333355</v>
      </c>
      <c r="F591" s="11">
        <f t="shared" si="67"/>
        <v>905.8945505431774</v>
      </c>
      <c r="G591" s="2">
        <f t="shared" si="69"/>
        <v>894.6464077586566</v>
      </c>
      <c r="H591" s="2">
        <f t="shared" si="70"/>
        <v>653.89331604688</v>
      </c>
      <c r="J591" s="47">
        <f t="shared" si="72"/>
        <v>0.15894888235953966</v>
      </c>
      <c r="K591" s="50">
        <f t="shared" si="73"/>
        <v>0.6206980355605844</v>
      </c>
      <c r="L591" s="2">
        <f t="shared" si="74"/>
        <v>575.5967447788751</v>
      </c>
      <c r="M591" s="2">
        <f t="shared" si="68"/>
        <v>733.3778447184544</v>
      </c>
      <c r="N591" s="38"/>
      <c r="O591" s="19"/>
      <c r="P591" s="11"/>
      <c r="Q591" s="11"/>
      <c r="V591" s="4"/>
    </row>
    <row r="592" spans="5:22" ht="12.75">
      <c r="E592" s="17">
        <f t="shared" si="71"/>
        <v>46.166666666666885</v>
      </c>
      <c r="F592" s="11">
        <f t="shared" si="67"/>
        <v>906.1645174563165</v>
      </c>
      <c r="G592" s="2">
        <f t="shared" si="69"/>
        <v>894.9671038045782</v>
      </c>
      <c r="H592" s="2">
        <f t="shared" si="70"/>
        <v>653.6803363999068</v>
      </c>
      <c r="J592" s="47">
        <f t="shared" si="72"/>
        <v>0.15880995764647207</v>
      </c>
      <c r="K592" s="50">
        <f t="shared" si="73"/>
        <v>0.6195289250087179</v>
      </c>
      <c r="L592" s="2">
        <f t="shared" si="74"/>
        <v>576.2162737038838</v>
      </c>
      <c r="M592" s="2">
        <f t="shared" si="68"/>
        <v>734.0192722184754</v>
      </c>
      <c r="N592" s="38"/>
      <c r="O592" s="19"/>
      <c r="P592" s="11"/>
      <c r="Q592" s="11"/>
      <c r="V592" s="4"/>
    </row>
    <row r="593" spans="5:22" ht="12.75">
      <c r="E593" s="1">
        <f t="shared" si="71"/>
        <v>46.25000000000022</v>
      </c>
      <c r="F593" s="11">
        <f t="shared" si="67"/>
        <v>906.4339988171915</v>
      </c>
      <c r="G593" s="2">
        <f t="shared" si="69"/>
        <v>895.2866899243961</v>
      </c>
      <c r="H593" s="2">
        <f t="shared" si="70"/>
        <v>653.4689210562382</v>
      </c>
      <c r="J593" s="47">
        <f t="shared" si="72"/>
        <v>0.1586711805353429</v>
      </c>
      <c r="K593" s="50">
        <f t="shared" si="73"/>
        <v>0.618362661889344</v>
      </c>
      <c r="L593" s="2">
        <f t="shared" si="74"/>
        <v>576.8346363657731</v>
      </c>
      <c r="M593" s="2">
        <f t="shared" si="68"/>
        <v>734.6611361442699</v>
      </c>
      <c r="N593" s="38"/>
      <c r="O593" s="19"/>
      <c r="P593" s="11"/>
      <c r="Q593" s="11"/>
      <c r="V593" s="4"/>
    </row>
    <row r="594" spans="5:22" ht="12.75">
      <c r="E594" s="17">
        <f t="shared" si="71"/>
        <v>46.333333333333556</v>
      </c>
      <c r="F594" s="11">
        <f t="shared" si="67"/>
        <v>906.702996369259</v>
      </c>
      <c r="G594" s="2">
        <f t="shared" si="69"/>
        <v>895.6051797415636</v>
      </c>
      <c r="H594" s="2">
        <f t="shared" si="70"/>
        <v>653.259047667747</v>
      </c>
      <c r="J594" s="47">
        <f t="shared" si="72"/>
        <v>0.1585325515786196</v>
      </c>
      <c r="K594" s="50">
        <f t="shared" si="73"/>
        <v>0.6171992417340356</v>
      </c>
      <c r="L594" s="2">
        <f t="shared" si="74"/>
        <v>577.4518356075072</v>
      </c>
      <c r="M594" s="2">
        <f t="shared" si="68"/>
        <v>735.3034333059843</v>
      </c>
      <c r="N594" s="38"/>
      <c r="O594" s="19"/>
      <c r="P594" s="11"/>
      <c r="Q594" s="11"/>
      <c r="V594" s="4"/>
    </row>
    <row r="595" spans="5:22" ht="12.75">
      <c r="E595" s="1">
        <f t="shared" si="71"/>
        <v>46.41666666666689</v>
      </c>
      <c r="F595" s="11">
        <f t="shared" si="67"/>
        <v>906.9715118466024</v>
      </c>
      <c r="G595" s="2">
        <f t="shared" si="69"/>
        <v>895.9225866249509</v>
      </c>
      <c r="H595" s="2">
        <f t="shared" si="70"/>
        <v>653.0506943571309</v>
      </c>
      <c r="J595" s="47">
        <f t="shared" si="72"/>
        <v>0.15839407132229807</v>
      </c>
      <c r="K595" s="50">
        <f t="shared" si="73"/>
        <v>0.6160386600440557</v>
      </c>
      <c r="L595" s="2">
        <f t="shared" si="74"/>
        <v>578.0678742675512</v>
      </c>
      <c r="M595" s="2">
        <f t="shared" si="68"/>
        <v>735.9461605212878</v>
      </c>
      <c r="N595" s="38"/>
      <c r="O595" s="19"/>
      <c r="P595" s="11"/>
      <c r="Q595" s="11"/>
      <c r="V595" s="4"/>
    </row>
    <row r="596" spans="5:22" ht="12.75">
      <c r="E596" s="17">
        <f t="shared" si="71"/>
        <v>46.50000000000023</v>
      </c>
      <c r="F596" s="11">
        <f t="shared" si="67"/>
        <v>907.2395469739979</v>
      </c>
      <c r="G596" s="2">
        <f t="shared" si="69"/>
        <v>896.2389236936185</v>
      </c>
      <c r="H596" s="2">
        <f t="shared" si="70"/>
        <v>652.8438397059602</v>
      </c>
      <c r="J596" s="47">
        <f t="shared" si="72"/>
        <v>0.15825574030592393</v>
      </c>
      <c r="K596" s="50">
        <f t="shared" si="73"/>
        <v>0.6148809122908299</v>
      </c>
      <c r="L596" s="2">
        <f t="shared" si="74"/>
        <v>578.682755179842</v>
      </c>
      <c r="M596" s="2">
        <f t="shared" si="68"/>
        <v>736.5893146154476</v>
      </c>
      <c r="N596" s="38"/>
      <c r="O596" s="19"/>
      <c r="P596" s="11"/>
      <c r="Q596" s="11"/>
      <c r="V596" s="4"/>
    </row>
    <row r="597" spans="5:22" ht="12.75">
      <c r="E597" s="1">
        <f t="shared" si="71"/>
        <v>46.58333333333356</v>
      </c>
      <c r="F597" s="11">
        <f t="shared" si="67"/>
        <v>907.5071034669829</v>
      </c>
      <c r="G597" s="2">
        <f t="shared" si="69"/>
        <v>896.5542038215191</v>
      </c>
      <c r="H597" s="2">
        <f t="shared" si="70"/>
        <v>652.6384627430627</v>
      </c>
      <c r="J597" s="47">
        <f t="shared" si="72"/>
        <v>0.15811755906261443</v>
      </c>
      <c r="K597" s="50">
        <f t="shared" si="73"/>
        <v>0.6137259939163545</v>
      </c>
      <c r="L597" s="2">
        <f t="shared" si="74"/>
        <v>579.2964811737584</v>
      </c>
      <c r="M597" s="2">
        <f t="shared" si="68"/>
        <v>737.2328924214064</v>
      </c>
      <c r="N597" s="38"/>
      <c r="O597" s="19"/>
      <c r="P597" s="11"/>
      <c r="Q597" s="11"/>
      <c r="V597" s="4"/>
    </row>
    <row r="598" spans="5:22" ht="12.75">
      <c r="E598" s="17">
        <f t="shared" si="71"/>
        <v>46.6666666666669</v>
      </c>
      <c r="F598" s="11">
        <f t="shared" si="67"/>
        <v>907.7741830319201</v>
      </c>
      <c r="G598" s="2">
        <f t="shared" si="69"/>
        <v>896.8684396421282</v>
      </c>
      <c r="H598" s="2">
        <f t="shared" si="70"/>
        <v>652.4345429332294</v>
      </c>
      <c r="J598" s="47">
        <f t="shared" si="72"/>
        <v>0.15797952811908064</v>
      </c>
      <c r="K598" s="50">
        <f t="shared" si="73"/>
        <v>0.6125739003337028</v>
      </c>
      <c r="L598" s="2">
        <f t="shared" si="74"/>
        <v>579.9090550740921</v>
      </c>
      <c r="M598" s="2">
        <f t="shared" si="68"/>
        <v>737.8768907798551</v>
      </c>
      <c r="N598" s="38"/>
      <c r="O598" s="19"/>
      <c r="P598" s="11"/>
      <c r="Q598" s="11"/>
      <c r="V598" s="4"/>
    </row>
    <row r="599" spans="5:22" ht="12.75">
      <c r="E599" s="1">
        <f t="shared" si="71"/>
        <v>46.750000000000234</v>
      </c>
      <c r="F599" s="11">
        <f t="shared" si="67"/>
        <v>908.0407873660638</v>
      </c>
      <c r="G599" s="2">
        <f t="shared" si="69"/>
        <v>897.1816435530052</v>
      </c>
      <c r="H599" s="2">
        <f t="shared" si="70"/>
        <v>652.232060166237</v>
      </c>
      <c r="J599" s="47">
        <f t="shared" si="72"/>
        <v>0.1578416479956502</v>
      </c>
      <c r="K599" s="50">
        <f t="shared" si="73"/>
        <v>0.6114246269274172</v>
      </c>
      <c r="L599" s="2">
        <f t="shared" si="74"/>
        <v>580.5204797010194</v>
      </c>
      <c r="M599" s="2">
        <f t="shared" si="68"/>
        <v>738.5213065393068</v>
      </c>
      <c r="N599" s="38"/>
      <c r="O599" s="19"/>
      <c r="P599" s="11"/>
      <c r="Q599" s="11"/>
      <c r="V599" s="4"/>
    </row>
    <row r="600" spans="5:22" ht="12.75">
      <c r="E600" s="17">
        <f t="shared" si="71"/>
        <v>46.83333333333357</v>
      </c>
      <c r="F600" s="11">
        <f t="shared" si="67"/>
        <v>908.306918157624</v>
      </c>
      <c r="G600" s="2">
        <f t="shared" si="69"/>
        <v>897.4938277202823</v>
      </c>
      <c r="H600" s="2">
        <f t="shared" si="70"/>
        <v>652.0309947461744</v>
      </c>
      <c r="J600" s="47">
        <f t="shared" si="72"/>
        <v>0.1577039192062902</v>
      </c>
      <c r="K600" s="50">
        <f t="shared" si="73"/>
        <v>0.6102781690539931</v>
      </c>
      <c r="L600" s="2">
        <f t="shared" si="74"/>
        <v>581.1307578700735</v>
      </c>
      <c r="M600" s="2">
        <f t="shared" si="68"/>
        <v>739.1661365561672</v>
      </c>
      <c r="N600" s="38"/>
      <c r="O600" s="19"/>
      <c r="P600" s="11"/>
      <c r="Q600" s="11"/>
      <c r="V600" s="4"/>
    </row>
    <row r="601" spans="5:22" ht="12.75">
      <c r="E601" s="1">
        <f t="shared" si="71"/>
        <v>46.916666666666906</v>
      </c>
      <c r="F601" s="11">
        <f t="shared" si="67"/>
        <v>908.5725770858311</v>
      </c>
      <c r="G601" s="2">
        <f t="shared" si="69"/>
        <v>897.8050040830854</v>
      </c>
      <c r="H601" s="2">
        <f t="shared" si="70"/>
        <v>651.8313273810652</v>
      </c>
      <c r="J601" s="47">
        <f t="shared" si="72"/>
        <v>0.1575663422586306</v>
      </c>
      <c r="K601" s="50">
        <f t="shared" si="73"/>
        <v>0.609134522042282</v>
      </c>
      <c r="L601" s="2">
        <f t="shared" si="74"/>
        <v>581.7398923921157</v>
      </c>
      <c r="M601" s="2">
        <f t="shared" si="68"/>
        <v>739.8113776948037</v>
      </c>
      <c r="N601" s="38"/>
      <c r="O601" s="19"/>
      <c r="P601" s="11"/>
      <c r="Q601" s="11"/>
      <c r="V601" s="4"/>
    </row>
    <row r="602" spans="5:22" ht="12.75">
      <c r="E602" s="17">
        <f t="shared" si="71"/>
        <v>47.00000000000024</v>
      </c>
      <c r="F602" s="11">
        <f t="shared" si="67"/>
        <v>908.8377658209994</v>
      </c>
      <c r="G602" s="2">
        <f t="shared" si="69"/>
        <v>898.1151843578834</v>
      </c>
      <c r="H602" s="2">
        <f t="shared" si="70"/>
        <v>651.6330391727768</v>
      </c>
      <c r="J602" s="47">
        <f t="shared" si="72"/>
        <v>0.15742891765398806</v>
      </c>
      <c r="K602" s="50">
        <f t="shared" si="73"/>
        <v>0.6079936811939566</v>
      </c>
      <c r="L602" s="2">
        <f t="shared" si="74"/>
        <v>582.3478860733097</v>
      </c>
      <c r="M602" s="2">
        <f t="shared" si="68"/>
        <v>740.4570268276153</v>
      </c>
      <c r="N602" s="38"/>
      <c r="O602" s="19"/>
      <c r="P602" s="11"/>
      <c r="Q602" s="11"/>
      <c r="V602" s="4"/>
    </row>
    <row r="603" spans="5:22" ht="12.75">
      <c r="E603" s="1">
        <f t="shared" si="71"/>
        <v>47.08333333333358</v>
      </c>
      <c r="F603" s="11">
        <f t="shared" si="67"/>
        <v>909.1024860245892</v>
      </c>
      <c r="G603" s="2">
        <f t="shared" si="69"/>
        <v>898.4243800427704</v>
      </c>
      <c r="H603" s="2">
        <f t="shared" si="70"/>
        <v>651.4361116072084</v>
      </c>
      <c r="J603" s="47">
        <f t="shared" si="72"/>
        <v>0.15729164588738975</v>
      </c>
      <c r="K603" s="50">
        <f t="shared" si="73"/>
        <v>0.6068556417839378</v>
      </c>
      <c r="L603" s="2">
        <f t="shared" si="74"/>
        <v>582.9547417150936</v>
      </c>
      <c r="M603" s="2">
        <f t="shared" si="68"/>
        <v>741.1030808350971</v>
      </c>
      <c r="N603" s="38"/>
      <c r="O603" s="19"/>
      <c r="P603" s="11"/>
      <c r="Q603" s="11"/>
      <c r="V603" s="4"/>
    </row>
    <row r="604" spans="5:22" ht="12.75">
      <c r="E604" s="17">
        <f t="shared" si="71"/>
        <v>47.16666666666691</v>
      </c>
      <c r="F604" s="11">
        <f t="shared" si="67"/>
        <v>909.366739349271</v>
      </c>
      <c r="G604" s="2">
        <f t="shared" si="69"/>
        <v>898.7326024216767</v>
      </c>
      <c r="H604" s="2">
        <f t="shared" si="70"/>
        <v>651.2405265447492</v>
      </c>
      <c r="J604" s="47">
        <f t="shared" si="72"/>
        <v>0.15715452744759803</v>
      </c>
      <c r="K604" s="50">
        <f t="shared" si="73"/>
        <v>0.6057203990608018</v>
      </c>
      <c r="L604" s="2">
        <f t="shared" si="74"/>
        <v>583.5604621141545</v>
      </c>
      <c r="M604" s="2">
        <f t="shared" si="68"/>
        <v>741.7495366059065</v>
      </c>
      <c r="N604" s="38"/>
      <c r="O604" s="19"/>
      <c r="P604" s="11"/>
      <c r="Q604" s="11"/>
      <c r="V604" s="4"/>
    </row>
    <row r="605" spans="5:22" ht="12.75">
      <c r="E605" s="1">
        <f t="shared" si="71"/>
        <v>47.25000000000025</v>
      </c>
      <c r="F605" s="11">
        <f t="shared" si="67"/>
        <v>909.6305274389858</v>
      </c>
      <c r="G605" s="2">
        <f t="shared" si="69"/>
        <v>899.0398625685136</v>
      </c>
      <c r="H605" s="2">
        <f t="shared" si="70"/>
        <v>651.0462662109974</v>
      </c>
      <c r="J605" s="47">
        <f t="shared" si="72"/>
        <v>0.15701756281713503</v>
      </c>
      <c r="K605" s="50">
        <f t="shared" si="73"/>
        <v>0.6045879482472467</v>
      </c>
      <c r="L605" s="2">
        <f t="shared" si="74"/>
        <v>584.1650500624017</v>
      </c>
      <c r="M605" s="2">
        <f t="shared" si="68"/>
        <v>742.3963910369271</v>
      </c>
      <c r="N605" s="38"/>
      <c r="O605" s="19"/>
      <c r="P605" s="11"/>
      <c r="Q605" s="11"/>
      <c r="V605" s="4"/>
    </row>
    <row r="606" spans="5:22" ht="12.75">
      <c r="E606" s="17">
        <f t="shared" si="71"/>
        <v>47.333333333333584</v>
      </c>
      <c r="F606" s="11">
        <f t="shared" si="67"/>
        <v>909.8938519290068</v>
      </c>
      <c r="G606" s="2">
        <f t="shared" si="69"/>
        <v>899.3461713512494</v>
      </c>
      <c r="H606" s="2">
        <f t="shared" si="70"/>
        <v>650.8533131877356</v>
      </c>
      <c r="J606" s="47">
        <f t="shared" si="72"/>
        <v>0.15688075247230773</v>
      </c>
      <c r="K606" s="50">
        <f t="shared" si="73"/>
        <v>0.6034582845404941</v>
      </c>
      <c r="L606" s="2">
        <f t="shared" si="74"/>
        <v>584.7685083469422</v>
      </c>
      <c r="M606" s="2">
        <f t="shared" si="68"/>
        <v>743.04364103333</v>
      </c>
      <c r="N606" s="38"/>
      <c r="O606" s="19"/>
      <c r="P606" s="11"/>
      <c r="Q606" s="11"/>
      <c r="V606" s="4"/>
    </row>
    <row r="607" spans="5:22" ht="12.75">
      <c r="E607" s="1">
        <f t="shared" si="71"/>
        <v>47.41666666666692</v>
      </c>
      <c r="F607" s="11">
        <f t="shared" si="67"/>
        <v>910.1567144460014</v>
      </c>
      <c r="G607" s="2">
        <f t="shared" si="69"/>
        <v>899.6515394359178</v>
      </c>
      <c r="H607" s="2">
        <f t="shared" si="70"/>
        <v>650.6616504041519</v>
      </c>
      <c r="J607" s="47">
        <f t="shared" si="72"/>
        <v>0.15674409688323332</v>
      </c>
      <c r="K607" s="50">
        <f t="shared" si="73"/>
        <v>0.6023314031126956</v>
      </c>
      <c r="L607" s="2">
        <f t="shared" si="74"/>
        <v>585.3708397500549</v>
      </c>
      <c r="M607" s="2">
        <f t="shared" si="68"/>
        <v>743.6912835086358</v>
      </c>
      <c r="N607" s="38"/>
      <c r="O607" s="19"/>
      <c r="P607" s="11"/>
      <c r="Q607" s="11"/>
      <c r="V607" s="4"/>
    </row>
    <row r="608" spans="5:22" ht="12.75">
      <c r="E608" s="17">
        <f t="shared" si="71"/>
        <v>47.500000000000256</v>
      </c>
      <c r="F608" s="11">
        <f t="shared" si="67"/>
        <v>910.4191166080894</v>
      </c>
      <c r="G608" s="2">
        <f t="shared" si="69"/>
        <v>899.9559772905607</v>
      </c>
      <c r="H608" s="2">
        <f t="shared" si="70"/>
        <v>650.4712611283009</v>
      </c>
      <c r="J608" s="47">
        <f t="shared" si="72"/>
        <v>0.15660759651386488</v>
      </c>
      <c r="K608" s="50">
        <f t="shared" si="73"/>
        <v>0.6012072991114014</v>
      </c>
      <c r="L608" s="2">
        <f t="shared" si="74"/>
        <v>585.9720470491662</v>
      </c>
      <c r="M608" s="2">
        <f t="shared" si="68"/>
        <v>744.339315384773</v>
      </c>
      <c r="N608" s="38"/>
      <c r="O608" s="19"/>
      <c r="P608" s="11"/>
      <c r="Q608" s="11"/>
      <c r="V608" s="4"/>
    </row>
    <row r="609" spans="5:22" ht="12.75">
      <c r="E609" s="1">
        <f t="shared" si="71"/>
        <v>47.58333333333359</v>
      </c>
      <c r="F609" s="11">
        <f t="shared" si="67"/>
        <v>910.6810600249052</v>
      </c>
      <c r="G609" s="2">
        <f t="shared" si="69"/>
        <v>900.2594951891034</v>
      </c>
      <c r="H609" s="2">
        <f t="shared" si="70"/>
        <v>650</v>
      </c>
      <c r="J609" s="47">
        <f t="shared" si="72"/>
        <v>0.15647125182201724</v>
      </c>
      <c r="K609" s="50">
        <f t="shared" si="73"/>
        <v>0.6000859676599118</v>
      </c>
      <c r="L609" s="2">
        <f t="shared" si="74"/>
        <v>586.5721330168261</v>
      </c>
      <c r="M609" s="2">
        <f t="shared" si="68"/>
        <v>744.9877335921367</v>
      </c>
      <c r="N609" s="38"/>
      <c r="O609" s="19"/>
      <c r="P609" s="11"/>
      <c r="Q609" s="11"/>
      <c r="V609" s="4"/>
    </row>
    <row r="610" spans="5:22" ht="12.75">
      <c r="E610" s="17">
        <f t="shared" si="71"/>
        <v>47.66666666666693</v>
      </c>
      <c r="F610" s="11">
        <f t="shared" si="67"/>
        <v>910.9425462976546</v>
      </c>
      <c r="G610" s="2">
        <f t="shared" si="69"/>
        <v>900.562234560531</v>
      </c>
      <c r="H610" s="2">
        <f t="shared" si="70"/>
        <v>650</v>
      </c>
      <c r="J610" s="47">
        <f t="shared" si="72"/>
        <v>0.1563350632593933</v>
      </c>
      <c r="K610" s="50">
        <f t="shared" si="73"/>
        <v>0.5989674038577492</v>
      </c>
      <c r="L610" s="2">
        <f t="shared" si="74"/>
        <v>587.1711004206838</v>
      </c>
      <c r="M610" s="2">
        <f t="shared" si="68"/>
        <v>745.6365350696444</v>
      </c>
      <c r="N610" s="38"/>
      <c r="O610" s="19"/>
      <c r="P610" s="11"/>
      <c r="Q610" s="11"/>
      <c r="V610" s="4"/>
    </row>
    <row r="611" spans="5:22" ht="12.75">
      <c r="E611" s="1">
        <f t="shared" si="71"/>
        <v>47.75000000000026</v>
      </c>
      <c r="F611" s="11">
        <f t="shared" si="67"/>
        <v>911.2035770191757</v>
      </c>
      <c r="G611" s="2">
        <f t="shared" si="69"/>
        <v>900.863982673043</v>
      </c>
      <c r="H611" s="2">
        <f t="shared" si="70"/>
        <v>650</v>
      </c>
      <c r="J611" s="47">
        <f t="shared" si="72"/>
        <v>0.15619903127161053</v>
      </c>
      <c r="K611" s="50">
        <f t="shared" si="73"/>
        <v>0.5978516027810263</v>
      </c>
      <c r="L611" s="2">
        <f t="shared" si="74"/>
        <v>587.7689520234649</v>
      </c>
      <c r="M611" s="2">
        <f t="shared" si="68"/>
        <v>746.2857167647926</v>
      </c>
      <c r="N611" s="38"/>
      <c r="O611" s="19"/>
      <c r="P611" s="11"/>
      <c r="Q611" s="11"/>
      <c r="V611" s="4"/>
    </row>
    <row r="612" spans="5:22" ht="12.75">
      <c r="E612" s="17">
        <f t="shared" si="71"/>
        <v>47.8333333333336</v>
      </c>
      <c r="F612" s="11">
        <f t="shared" si="67"/>
        <v>911.4641537739955</v>
      </c>
      <c r="G612" s="2">
        <f t="shared" si="69"/>
        <v>901.1647528811627</v>
      </c>
      <c r="H612" s="2">
        <f t="shared" si="70"/>
        <v>650</v>
      </c>
      <c r="J612" s="47">
        <f t="shared" si="72"/>
        <v>0.1560631562982277</v>
      </c>
      <c r="K612" s="50">
        <f t="shared" si="73"/>
        <v>0.5967385594828741</v>
      </c>
      <c r="L612" s="2">
        <f t="shared" si="74"/>
        <v>588.3656905829478</v>
      </c>
      <c r="M612" s="2">
        <f t="shared" si="68"/>
        <v>746.9352756337096</v>
      </c>
      <c r="N612" s="38"/>
      <c r="O612" s="19"/>
      <c r="P612" s="11"/>
      <c r="Q612" s="11"/>
      <c r="V612" s="4"/>
    </row>
    <row r="613" spans="5:22" ht="12.75">
      <c r="E613" s="1">
        <f t="shared" si="71"/>
        <v>47.916666666666934</v>
      </c>
      <c r="F613" s="11">
        <f t="shared" si="67"/>
        <v>911.7242781383884</v>
      </c>
      <c r="G613" s="2">
        <f t="shared" si="69"/>
        <v>901.4645582427713</v>
      </c>
      <c r="H613" s="2">
        <f t="shared" si="70"/>
        <v>650</v>
      </c>
      <c r="J613" s="47">
        <f t="shared" si="72"/>
        <v>0.15592743877277188</v>
      </c>
      <c r="K613" s="50">
        <f t="shared" si="73"/>
        <v>0.5956282689938412</v>
      </c>
      <c r="L613" s="2">
        <f t="shared" si="74"/>
        <v>588.9613188519417</v>
      </c>
      <c r="M613" s="2">
        <f t="shared" si="68"/>
        <v>747.5852086412085</v>
      </c>
      <c r="N613" s="38"/>
      <c r="O613" s="19"/>
      <c r="P613" s="11"/>
      <c r="Q613" s="11"/>
      <c r="V613" s="4"/>
    </row>
    <row r="614" spans="5:22" ht="12.75">
      <c r="E614" s="17">
        <f t="shared" si="71"/>
        <v>48.00000000000027</v>
      </c>
      <c r="F614" s="11">
        <f aca="true" t="shared" si="75" ref="F614:F677">20+345*LOG10(8*E614+1)</f>
        <v>911.9839516804336</v>
      </c>
      <c r="G614" s="2">
        <f t="shared" si="69"/>
        <v>901.7634115261862</v>
      </c>
      <c r="H614" s="2">
        <f t="shared" si="70"/>
        <v>650</v>
      </c>
      <c r="J614" s="47">
        <f t="shared" si="72"/>
        <v>0.15579187912276568</v>
      </c>
      <c r="K614" s="50">
        <f t="shared" si="73"/>
        <v>0.5945207263222873</v>
      </c>
      <c r="L614" s="2">
        <f t="shared" si="74"/>
        <v>589.555839578264</v>
      </c>
      <c r="M614" s="2">
        <f aca="true" t="shared" si="76" ref="M614:M677">IF(L614&lt;600,425+0.773*L614-0.00169*L614^2+0.00000222*L614^3,IF(L614&lt;735,666+(13002/(738-L614)),IF(L614&lt;900,545+(17820/(L614-731)),650)))</f>
        <v>748.2355127608389</v>
      </c>
      <c r="N614" s="38"/>
      <c r="O614" s="19"/>
      <c r="P614" s="11"/>
      <c r="Q614" s="11"/>
      <c r="V614" s="4"/>
    </row>
    <row r="615" spans="5:22" ht="12.75">
      <c r="E615" s="1">
        <f t="shared" si="71"/>
        <v>48.083333333333606</v>
      </c>
      <c r="F615" s="11">
        <f t="shared" si="75"/>
        <v>912.2431759600709</v>
      </c>
      <c r="G615" s="2">
        <f aca="true" t="shared" si="77" ref="G615:G678">$B$8*($E615-$E614)*60*($B$11*($F615-G614)+$B$10*0.0000000567*(($F615+273)^4-(G614+273)^4))/($B$9*$H614)+G614</f>
        <v>902.0613252170765</v>
      </c>
      <c r="H615" s="2">
        <f aca="true" t="shared" si="78" ref="H615:H678">IF(G615&lt;600,425+0.773*G615-0.00169*G615^2+0.00000222*G615^3,IF(G615&lt;735,666+(13002/(738-G615)),IF(G615&lt;900,545+(17820/(G615-731)),650)))</f>
        <v>650</v>
      </c>
      <c r="J615" s="47">
        <f t="shared" si="72"/>
        <v>0.15565647776975494</v>
      </c>
      <c r="K615" s="50">
        <f t="shared" si="73"/>
        <v>0.5934159264548008</v>
      </c>
      <c r="L615" s="2">
        <f t="shared" si="74"/>
        <v>590.1492555047188</v>
      </c>
      <c r="M615" s="2">
        <f t="shared" si="76"/>
        <v>748.886184974936</v>
      </c>
      <c r="N615" s="38"/>
      <c r="O615" s="19"/>
      <c r="P615" s="11"/>
      <c r="Q615" s="11"/>
      <c r="V615" s="4"/>
    </row>
    <row r="616" spans="5:22" ht="12.75">
      <c r="E616" s="17">
        <f t="shared" si="71"/>
        <v>48.16666666666694</v>
      </c>
      <c r="F616" s="11">
        <f t="shared" si="75"/>
        <v>912.501952529158</v>
      </c>
      <c r="G616" s="2">
        <f t="shared" si="77"/>
        <v>902.3583115252178</v>
      </c>
      <c r="H616" s="2">
        <f t="shared" si="78"/>
        <v>650</v>
      </c>
      <c r="J616" s="47">
        <f t="shared" si="72"/>
        <v>0.15552123512933638</v>
      </c>
      <c r="K616" s="50">
        <f t="shared" si="73"/>
        <v>0.5923138643565617</v>
      </c>
      <c r="L616" s="2">
        <f t="shared" si="74"/>
        <v>590.7415693690754</v>
      </c>
      <c r="M616" s="2">
        <f t="shared" si="76"/>
        <v>749.5372222746706</v>
      </c>
      <c r="N616" s="38"/>
      <c r="O616" s="19"/>
      <c r="P616" s="11"/>
      <c r="Q616" s="11"/>
      <c r="V616" s="4"/>
    </row>
    <row r="617" spans="5:22" ht="12.75">
      <c r="E617" s="1">
        <f t="shared" si="71"/>
        <v>48.25000000000028</v>
      </c>
      <c r="F617" s="11">
        <f t="shared" si="75"/>
        <v>912.7602829315254</v>
      </c>
      <c r="G617" s="2">
        <f t="shared" si="77"/>
        <v>902.6543823910902</v>
      </c>
      <c r="H617" s="2">
        <f t="shared" si="78"/>
        <v>650</v>
      </c>
      <c r="J617" s="47">
        <f t="shared" si="72"/>
        <v>0.15538615161118538</v>
      </c>
      <c r="K617" s="50">
        <f t="shared" si="73"/>
        <v>0.5912145349717715</v>
      </c>
      <c r="L617" s="2">
        <f t="shared" si="74"/>
        <v>591.3327839040471</v>
      </c>
      <c r="M617" s="2">
        <f t="shared" si="76"/>
        <v>750.1886216600956</v>
      </c>
      <c r="N617" s="38"/>
      <c r="O617" s="19"/>
      <c r="P617" s="11"/>
      <c r="Q617" s="11"/>
      <c r="V617" s="4"/>
    </row>
    <row r="618" spans="5:22" ht="12.75">
      <c r="E618" s="17">
        <f t="shared" si="71"/>
        <v>48.33333333333361</v>
      </c>
      <c r="F618" s="11">
        <f t="shared" si="75"/>
        <v>913.0181687030321</v>
      </c>
      <c r="G618" s="2">
        <f t="shared" si="77"/>
        <v>902.9495494923227</v>
      </c>
      <c r="H618" s="2">
        <f t="shared" si="78"/>
        <v>650</v>
      </c>
      <c r="J618" s="47">
        <f t="shared" si="72"/>
        <v>0.15525122761908444</v>
      </c>
      <c r="K618" s="50">
        <f t="shared" si="73"/>
        <v>0.5901179332240115</v>
      </c>
      <c r="L618" s="2">
        <f t="shared" si="74"/>
        <v>591.9229018372712</v>
      </c>
      <c r="M618" s="2">
        <f t="shared" si="76"/>
        <v>750.8403801401929</v>
      </c>
      <c r="N618" s="38"/>
      <c r="O618" s="19"/>
      <c r="P618" s="11"/>
      <c r="Q618" s="11"/>
      <c r="V618" s="4"/>
    </row>
    <row r="619" spans="5:22" ht="12.75">
      <c r="E619" s="1">
        <f aca="true" t="shared" si="79" ref="E619:E682">E618+5/60</f>
        <v>48.41666666666695</v>
      </c>
      <c r="F619" s="11">
        <f t="shared" si="75"/>
        <v>913.2756113716204</v>
      </c>
      <c r="G619" s="2">
        <f t="shared" si="77"/>
        <v>903.243824249988</v>
      </c>
      <c r="H619" s="2">
        <f t="shared" si="78"/>
        <v>650</v>
      </c>
      <c r="J619" s="47">
        <f t="shared" si="72"/>
        <v>0.1551164635509514</v>
      </c>
      <c r="K619" s="50">
        <f t="shared" si="73"/>
        <v>0.5890240540166435</v>
      </c>
      <c r="L619" s="2">
        <f t="shared" si="74"/>
        <v>592.5119258912878</v>
      </c>
      <c r="M619" s="2">
        <f t="shared" si="76"/>
        <v>751.4924947329175</v>
      </c>
      <c r="N619" s="38"/>
      <c r="O619" s="19"/>
      <c r="P619" s="11"/>
      <c r="Q619" s="11"/>
      <c r="V619" s="4"/>
    </row>
    <row r="620" spans="5:22" ht="12.75">
      <c r="E620" s="17">
        <f t="shared" si="79"/>
        <v>48.500000000000284</v>
      </c>
      <c r="F620" s="11">
        <f t="shared" si="75"/>
        <v>913.5326124573701</v>
      </c>
      <c r="G620" s="2">
        <f t="shared" si="77"/>
        <v>903.5372178347498</v>
      </c>
      <c r="H620" s="2">
        <f t="shared" si="78"/>
        <v>650</v>
      </c>
      <c r="J620" s="47">
        <f t="shared" si="72"/>
        <v>0.1549818597988682</v>
      </c>
      <c r="K620" s="50">
        <f t="shared" si="73"/>
        <v>0.5879328922331892</v>
      </c>
      <c r="L620" s="2">
        <f t="shared" si="74"/>
        <v>593.099858783521</v>
      </c>
      <c r="M620" s="2">
        <f t="shared" si="76"/>
        <v>752.1449624652425</v>
      </c>
      <c r="N620" s="38"/>
      <c r="O620" s="19"/>
      <c r="P620" s="11"/>
      <c r="Q620" s="11"/>
      <c r="V620" s="4"/>
    </row>
    <row r="621" spans="5:22" ht="12.75">
      <c r="E621" s="1">
        <f t="shared" si="79"/>
        <v>48.58333333333362</v>
      </c>
      <c r="F621" s="11">
        <f t="shared" si="75"/>
        <v>913.7891734725522</v>
      </c>
      <c r="G621" s="2">
        <f t="shared" si="77"/>
        <v>903.829741172866</v>
      </c>
      <c r="H621" s="2">
        <f t="shared" si="78"/>
        <v>650</v>
      </c>
      <c r="J621" s="47">
        <f t="shared" si="72"/>
        <v>0.15484741674910948</v>
      </c>
      <c r="K621" s="50">
        <f t="shared" si="73"/>
        <v>0.5868444427377167</v>
      </c>
      <c r="L621" s="2">
        <f t="shared" si="74"/>
        <v>593.6867032262587</v>
      </c>
      <c r="M621" s="2">
        <f t="shared" si="76"/>
        <v>752.7977803732011</v>
      </c>
      <c r="N621" s="38"/>
      <c r="O621" s="19"/>
      <c r="P621" s="11"/>
      <c r="Q621" s="11"/>
      <c r="V621" s="4"/>
    </row>
    <row r="622" spans="5:22" ht="12.75">
      <c r="E622" s="17">
        <f t="shared" si="79"/>
        <v>48.666666666666956</v>
      </c>
      <c r="F622" s="11">
        <f t="shared" si="75"/>
        <v>914.0452959216827</v>
      </c>
      <c r="G622" s="2">
        <f t="shared" si="77"/>
        <v>904.1214049520526</v>
      </c>
      <c r="H622" s="2">
        <f t="shared" si="78"/>
        <v>650</v>
      </c>
      <c r="J622" s="47">
        <f t="shared" si="72"/>
        <v>0.15471313478217166</v>
      </c>
      <c r="K622" s="50">
        <f t="shared" si="73"/>
        <v>0.5857587003752026</v>
      </c>
      <c r="L622" s="2">
        <f t="shared" si="74"/>
        <v>594.2724619266339</v>
      </c>
      <c r="M622" s="2">
        <f t="shared" si="76"/>
        <v>753.4509455019279</v>
      </c>
      <c r="N622" s="38"/>
      <c r="O622" s="19"/>
      <c r="P622" s="11"/>
      <c r="Q622" s="11"/>
      <c r="V622" s="4"/>
    </row>
    <row r="623" spans="5:22" ht="12.75">
      <c r="E623" s="1">
        <f t="shared" si="79"/>
        <v>48.75000000000029</v>
      </c>
      <c r="F623" s="11">
        <f t="shared" si="75"/>
        <v>914.3009813015749</v>
      </c>
      <c r="G623" s="2">
        <f t="shared" si="77"/>
        <v>904.412219627209</v>
      </c>
      <c r="H623" s="2">
        <f t="shared" si="78"/>
        <v>650</v>
      </c>
      <c r="J623" s="47">
        <f t="shared" si="72"/>
        <v>0.15457901427280207</v>
      </c>
      <c r="K623" s="50">
        <f t="shared" si="73"/>
        <v>0.5846756599719293</v>
      </c>
      <c r="L623" s="2">
        <f t="shared" si="74"/>
        <v>594.8571375866059</v>
      </c>
      <c r="M623" s="2">
        <f t="shared" si="76"/>
        <v>754.104454905699</v>
      </c>
      <c r="N623" s="38"/>
      <c r="O623" s="19"/>
      <c r="P623" s="11"/>
      <c r="Q623" s="11"/>
      <c r="V623" s="4"/>
    </row>
    <row r="624" spans="5:22" ht="12.75">
      <c r="E624" s="17">
        <f t="shared" si="79"/>
        <v>48.83333333333363</v>
      </c>
      <c r="F624" s="11">
        <f t="shared" si="75"/>
        <v>914.5562311013928</v>
      </c>
      <c r="G624" s="2">
        <f t="shared" si="77"/>
        <v>904.702195426009</v>
      </c>
      <c r="H624" s="2">
        <f t="shared" si="78"/>
        <v>650</v>
      </c>
      <c r="J624" s="47">
        <f t="shared" si="72"/>
        <v>0.15444505559002839</v>
      </c>
      <c r="K624" s="50">
        <f t="shared" si="73"/>
        <v>0.5835953163358243</v>
      </c>
      <c r="L624" s="2">
        <f t="shared" si="74"/>
        <v>595.4407329029417</v>
      </c>
      <c r="M624" s="2">
        <f t="shared" si="76"/>
        <v>754.7583056479717</v>
      </c>
      <c r="N624" s="38"/>
      <c r="O624" s="19"/>
      <c r="P624" s="11"/>
      <c r="Q624" s="11"/>
      <c r="V624" s="4"/>
    </row>
    <row r="625" spans="5:22" ht="12.75">
      <c r="E625" s="1">
        <f t="shared" si="79"/>
        <v>48.91666666666696</v>
      </c>
      <c r="F625" s="11">
        <f t="shared" si="75"/>
        <v>914.8110468027023</v>
      </c>
      <c r="G625" s="2">
        <f t="shared" si="77"/>
        <v>904.9913423543603</v>
      </c>
      <c r="H625" s="2">
        <f t="shared" si="78"/>
        <v>650</v>
      </c>
      <c r="J625" s="47">
        <f t="shared" si="72"/>
        <v>0.15431125909718793</v>
      </c>
      <c r="K625" s="50">
        <f t="shared" si="73"/>
        <v>0.5825176642568614</v>
      </c>
      <c r="L625" s="2">
        <f t="shared" si="74"/>
        <v>596.0232505671986</v>
      </c>
      <c r="M625" s="2">
        <f t="shared" si="76"/>
        <v>755.4124948014223</v>
      </c>
      <c r="N625" s="38"/>
      <c r="O625" s="19"/>
      <c r="P625" s="11"/>
      <c r="Q625" s="11"/>
      <c r="V625" s="4"/>
    </row>
    <row r="626" spans="5:22" ht="12.75">
      <c r="E626" s="17">
        <f t="shared" si="79"/>
        <v>49.0000000000003</v>
      </c>
      <c r="F626" s="11">
        <f t="shared" si="75"/>
        <v>915.0654298795231</v>
      </c>
      <c r="G626" s="2">
        <f t="shared" si="77"/>
        <v>905.2796702017355</v>
      </c>
      <c r="H626" s="2">
        <f t="shared" si="78"/>
        <v>650</v>
      </c>
      <c r="J626" s="47">
        <f t="shared" si="72"/>
        <v>0.1541776251519575</v>
      </c>
      <c r="K626" s="50">
        <f t="shared" si="73"/>
        <v>0.5814426985074113</v>
      </c>
      <c r="L626" s="2">
        <f t="shared" si="74"/>
        <v>596.604693265706</v>
      </c>
      <c r="M626" s="2">
        <f t="shared" si="76"/>
        <v>756.0670194479826</v>
      </c>
      <c r="N626" s="38"/>
      <c r="O626" s="19"/>
      <c r="P626" s="11"/>
      <c r="Q626" s="11"/>
      <c r="V626" s="4"/>
    </row>
    <row r="627" spans="5:22" ht="12.75">
      <c r="E627" s="1">
        <f t="shared" si="79"/>
        <v>49.083333333333634</v>
      </c>
      <c r="F627" s="11">
        <f t="shared" si="75"/>
        <v>915.3193817983799</v>
      </c>
      <c r="G627" s="2">
        <f t="shared" si="77"/>
        <v>905.5671885463764</v>
      </c>
      <c r="H627" s="2">
        <f t="shared" si="78"/>
        <v>650</v>
      </c>
      <c r="J627" s="47">
        <f t="shared" si="72"/>
        <v>0.15404415410638303</v>
      </c>
      <c r="K627" s="50">
        <f t="shared" si="73"/>
        <v>0.5803704138425946</v>
      </c>
      <c r="L627" s="2">
        <f t="shared" si="74"/>
        <v>597.1850636795486</v>
      </c>
      <c r="M627" s="2">
        <f t="shared" si="76"/>
        <v>756.7218766788753</v>
      </c>
      <c r="N627" s="38"/>
      <c r="O627" s="19"/>
      <c r="P627" s="11"/>
      <c r="Q627" s="11"/>
      <c r="V627" s="4"/>
    </row>
    <row r="628" spans="5:22" ht="12.75">
      <c r="E628" s="17">
        <f t="shared" si="79"/>
        <v>49.16666666666697</v>
      </c>
      <c r="F628" s="11">
        <f t="shared" si="75"/>
        <v>915.5729040183533</v>
      </c>
      <c r="G628" s="2">
        <f t="shared" si="77"/>
        <v>905.8539067603768</v>
      </c>
      <c r="H628" s="2">
        <f t="shared" si="78"/>
        <v>650</v>
      </c>
      <c r="J628" s="47">
        <f aca="true" t="shared" si="80" ref="J628:J691">$B$24*$B$23*$B$26*$B$22/($B$9*M627)</f>
        <v>0.1539108463069098</v>
      </c>
      <c r="K628" s="50">
        <f aca="true" t="shared" si="81" ref="K628:K691">$B$25*$B$22*(F628-L627)*(E628-E627)*60/($B$26*M627*$B$9*(1+J628/3))-((F628-F627)*(EXP(J628/10)-1))</f>
        <v>0.5793008050006587</v>
      </c>
      <c r="L628" s="2">
        <f aca="true" t="shared" si="82" ref="L628:L691">IF(K628&gt;0,K628+L627,L627)</f>
        <v>597.7643644845493</v>
      </c>
      <c r="M628" s="2">
        <f t="shared" si="76"/>
        <v>757.3770635946498</v>
      </c>
      <c r="N628" s="38"/>
      <c r="O628" s="19"/>
      <c r="P628" s="11"/>
      <c r="Q628" s="11"/>
      <c r="V628" s="4"/>
    </row>
    <row r="629" spans="5:22" ht="12.75">
      <c r="E629" s="1">
        <f t="shared" si="79"/>
        <v>49.250000000000306</v>
      </c>
      <c r="F629" s="11">
        <f t="shared" si="75"/>
        <v>915.8259979911296</v>
      </c>
      <c r="G629" s="2">
        <f t="shared" si="77"/>
        <v>906.1398340146434</v>
      </c>
      <c r="H629" s="2">
        <f t="shared" si="78"/>
        <v>650</v>
      </c>
      <c r="J629" s="47">
        <f t="shared" si="80"/>
        <v>0.15377770209441216</v>
      </c>
      <c r="K629" s="50">
        <f t="shared" si="81"/>
        <v>0.5782338667033212</v>
      </c>
      <c r="L629" s="2">
        <f t="shared" si="82"/>
        <v>598.3425983512526</v>
      </c>
      <c r="M629" s="2">
        <f t="shared" si="76"/>
        <v>758.0325773052148</v>
      </c>
      <c r="N629" s="38"/>
      <c r="O629" s="19"/>
      <c r="P629" s="11"/>
      <c r="Q629" s="11"/>
      <c r="V629" s="4"/>
    </row>
    <row r="630" spans="5:22" ht="12.75">
      <c r="E630" s="17">
        <f t="shared" si="79"/>
        <v>49.33333333333364</v>
      </c>
      <c r="F630" s="11">
        <f t="shared" si="75"/>
        <v>916.0786651610514</v>
      </c>
      <c r="G630" s="2">
        <f t="shared" si="77"/>
        <v>906.4249792837397</v>
      </c>
      <c r="H630" s="2">
        <f t="shared" si="78"/>
        <v>650</v>
      </c>
      <c r="J630" s="47">
        <f t="shared" si="80"/>
        <v>0.15364472180422412</v>
      </c>
      <c r="K630" s="50">
        <f t="shared" si="81"/>
        <v>0.5771695936561323</v>
      </c>
      <c r="L630" s="2">
        <f t="shared" si="82"/>
        <v>598.9197679449087</v>
      </c>
      <c r="M630" s="2">
        <f t="shared" si="76"/>
        <v>758.6884149298703</v>
      </c>
      <c r="N630" s="38"/>
      <c r="O630" s="19"/>
      <c r="P630" s="11"/>
      <c r="Q630" s="11"/>
      <c r="V630" s="4"/>
    </row>
    <row r="631" spans="5:22" ht="12.75">
      <c r="E631" s="1">
        <f t="shared" si="79"/>
        <v>49.41666666666698</v>
      </c>
      <c r="F631" s="11">
        <f t="shared" si="75"/>
        <v>916.330906965166</v>
      </c>
      <c r="G631" s="2">
        <f t="shared" si="77"/>
        <v>906.7093513506155</v>
      </c>
      <c r="H631" s="2">
        <f t="shared" si="78"/>
        <v>650</v>
      </c>
      <c r="J631" s="47">
        <f t="shared" si="80"/>
        <v>0.15351190576616947</v>
      </c>
      <c r="K631" s="50">
        <f t="shared" si="81"/>
        <v>0.5761079805488244</v>
      </c>
      <c r="L631" s="2">
        <f t="shared" si="82"/>
        <v>599.4958759254575</v>
      </c>
      <c r="M631" s="2">
        <f t="shared" si="76"/>
        <v>759.3445735973407</v>
      </c>
      <c r="N631" s="38"/>
      <c r="O631" s="19"/>
      <c r="P631" s="11"/>
      <c r="Q631" s="11"/>
      <c r="V631" s="4"/>
    </row>
    <row r="632" spans="5:22" ht="12.75">
      <c r="E632" s="17">
        <f t="shared" si="79"/>
        <v>49.50000000000031</v>
      </c>
      <c r="F632" s="11">
        <f t="shared" si="75"/>
        <v>916.5827248332756</v>
      </c>
      <c r="G632" s="2">
        <f t="shared" si="77"/>
        <v>906.9929588112227</v>
      </c>
      <c r="H632" s="2">
        <f t="shared" si="78"/>
        <v>650</v>
      </c>
      <c r="J632" s="47">
        <f t="shared" si="80"/>
        <v>0.15337925430459232</v>
      </c>
      <c r="K632" s="50">
        <f t="shared" si="81"/>
        <v>0.5750490220556483</v>
      </c>
      <c r="L632" s="2">
        <f t="shared" si="82"/>
        <v>600.0709249475132</v>
      </c>
      <c r="M632" s="2">
        <f t="shared" si="76"/>
        <v>760.2658391282062</v>
      </c>
      <c r="N632" s="38"/>
      <c r="O632" s="19"/>
      <c r="P632" s="11"/>
      <c r="Q632" s="11"/>
      <c r="V632" s="4"/>
    </row>
    <row r="633" spans="5:22" ht="12.75">
      <c r="E633" s="1">
        <f t="shared" si="79"/>
        <v>49.58333333333365</v>
      </c>
      <c r="F633" s="11">
        <f t="shared" si="75"/>
        <v>916.8341201879854</v>
      </c>
      <c r="G633" s="2">
        <f t="shared" si="77"/>
        <v>907.275810079022</v>
      </c>
      <c r="H633" s="2">
        <f t="shared" si="78"/>
        <v>650</v>
      </c>
      <c r="J633" s="47">
        <f t="shared" si="80"/>
        <v>0.15319339428975498</v>
      </c>
      <c r="K633" s="50">
        <f t="shared" si="81"/>
        <v>0.5738025887105689</v>
      </c>
      <c r="L633" s="2">
        <f t="shared" si="82"/>
        <v>600.6447275362237</v>
      </c>
      <c r="M633" s="2">
        <f t="shared" si="76"/>
        <v>760.6596353149016</v>
      </c>
      <c r="N633" s="38"/>
      <c r="O633" s="19"/>
      <c r="P633" s="11"/>
      <c r="Q633" s="11"/>
      <c r="V633" s="4"/>
    </row>
    <row r="634" spans="5:22" ht="12.75">
      <c r="E634" s="17">
        <f t="shared" si="79"/>
        <v>49.666666666666984</v>
      </c>
      <c r="F634" s="11">
        <f t="shared" si="75"/>
        <v>917.0850944447513</v>
      </c>
      <c r="G634" s="2">
        <f t="shared" si="77"/>
        <v>907.5579133893818</v>
      </c>
      <c r="H634" s="2">
        <f t="shared" si="78"/>
        <v>650</v>
      </c>
      <c r="J634" s="47">
        <f t="shared" si="80"/>
        <v>0.15311408552707395</v>
      </c>
      <c r="K634" s="50">
        <f t="shared" si="81"/>
        <v>0.5729381098960835</v>
      </c>
      <c r="L634" s="2">
        <f t="shared" si="82"/>
        <v>601.2176656461198</v>
      </c>
      <c r="M634" s="2">
        <f t="shared" si="76"/>
        <v>761.0561347078748</v>
      </c>
      <c r="N634" s="38"/>
      <c r="O634" s="19"/>
      <c r="P634" s="11"/>
      <c r="Q634" s="11"/>
      <c r="V634" s="4"/>
    </row>
    <row r="635" spans="5:22" ht="12.75">
      <c r="E635" s="1">
        <f t="shared" si="79"/>
        <v>49.75000000000032</v>
      </c>
      <c r="F635" s="11">
        <f t="shared" si="75"/>
        <v>917.3356490119291</v>
      </c>
      <c r="G635" s="2">
        <f t="shared" si="77"/>
        <v>907.8392768038727</v>
      </c>
      <c r="H635" s="2">
        <f t="shared" si="78"/>
        <v>650</v>
      </c>
      <c r="J635" s="47">
        <f t="shared" si="80"/>
        <v>0.15303431527203168</v>
      </c>
      <c r="K635" s="50">
        <f t="shared" si="81"/>
        <v>0.5720733378687408</v>
      </c>
      <c r="L635" s="2">
        <f t="shared" si="82"/>
        <v>601.7897389839885</v>
      </c>
      <c r="M635" s="2">
        <f t="shared" si="76"/>
        <v>761.4553636636201</v>
      </c>
      <c r="N635" s="38"/>
      <c r="O635" s="19"/>
      <c r="P635" s="11"/>
      <c r="Q635" s="11"/>
      <c r="V635" s="4"/>
    </row>
    <row r="636" spans="5:22" ht="12.75">
      <c r="E636" s="17">
        <f t="shared" si="79"/>
        <v>49.833333333333655</v>
      </c>
      <c r="F636" s="11">
        <f t="shared" si="75"/>
        <v>917.5857852908202</v>
      </c>
      <c r="G636" s="2">
        <f t="shared" si="77"/>
        <v>908.1199082144582</v>
      </c>
      <c r="H636" s="2">
        <f t="shared" si="78"/>
        <v>650</v>
      </c>
      <c r="J636" s="47">
        <f t="shared" si="80"/>
        <v>0.15295407980086068</v>
      </c>
      <c r="K636" s="50">
        <f t="shared" si="81"/>
        <v>0.571208266213567</v>
      </c>
      <c r="L636" s="2">
        <f t="shared" si="82"/>
        <v>602.3609472502021</v>
      </c>
      <c r="M636" s="2">
        <f t="shared" si="76"/>
        <v>761.857348871226</v>
      </c>
      <c r="N636" s="38"/>
      <c r="O636" s="19"/>
      <c r="P636" s="11"/>
      <c r="Q636" s="11"/>
      <c r="V636" s="4"/>
    </row>
    <row r="637" spans="5:22" ht="12.75">
      <c r="E637" s="1">
        <f t="shared" si="79"/>
        <v>49.91666666666699</v>
      </c>
      <c r="F637" s="11">
        <f t="shared" si="75"/>
        <v>917.83550467572</v>
      </c>
      <c r="G637" s="2">
        <f t="shared" si="77"/>
        <v>908.3998153475859</v>
      </c>
      <c r="H637" s="2">
        <f t="shared" si="78"/>
        <v>650</v>
      </c>
      <c r="J637" s="47">
        <f t="shared" si="80"/>
        <v>0.15287337535190573</v>
      </c>
      <c r="K637" s="50">
        <f t="shared" si="81"/>
        <v>0.5703428884096499</v>
      </c>
      <c r="L637" s="2">
        <f t="shared" si="82"/>
        <v>602.9312901386118</v>
      </c>
      <c r="M637" s="2">
        <f t="shared" si="76"/>
        <v>762.2621173574772</v>
      </c>
      <c r="N637" s="38"/>
      <c r="O637" s="19"/>
      <c r="P637" s="11"/>
      <c r="Q637" s="11"/>
      <c r="V637" s="4"/>
    </row>
    <row r="638" spans="5:22" ht="12.75">
      <c r="E638" s="17">
        <f t="shared" si="79"/>
        <v>50.00000000000033</v>
      </c>
      <c r="F638" s="11">
        <f t="shared" si="75"/>
        <v>918.084808553964</v>
      </c>
      <c r="G638" s="2">
        <f t="shared" si="77"/>
        <v>908.6790057681807</v>
      </c>
      <c r="H638" s="2">
        <f t="shared" si="78"/>
        <v>650</v>
      </c>
      <c r="J638" s="47">
        <f t="shared" si="80"/>
        <v>0.15279219812517458</v>
      </c>
      <c r="K638" s="50">
        <f t="shared" si="81"/>
        <v>0.569477197829201</v>
      </c>
      <c r="L638" s="2">
        <f t="shared" si="82"/>
        <v>603.500767336441</v>
      </c>
      <c r="M638" s="2">
        <f t="shared" si="76"/>
        <v>762.669696492051</v>
      </c>
      <c r="N638" s="38"/>
      <c r="O638" s="19"/>
      <c r="P638" s="11"/>
      <c r="Q638" s="11"/>
      <c r="V638" s="4"/>
    </row>
    <row r="639" spans="5:22" ht="12.75">
      <c r="E639" s="1">
        <f t="shared" si="79"/>
        <v>50.08333333333366</v>
      </c>
      <c r="F639" s="11">
        <f t="shared" si="75"/>
        <v>918.3336983059735</v>
      </c>
      <c r="G639" s="2">
        <f t="shared" si="77"/>
        <v>908.9574868835414</v>
      </c>
      <c r="H639" s="2">
        <f t="shared" si="78"/>
        <v>650</v>
      </c>
      <c r="J639" s="47">
        <f t="shared" si="80"/>
        <v>0.15271054428188183</v>
      </c>
      <c r="K639" s="50">
        <f t="shared" si="81"/>
        <v>0.5686111877365781</v>
      </c>
      <c r="L639" s="2">
        <f t="shared" si="82"/>
        <v>604.0693785241775</v>
      </c>
      <c r="M639" s="2">
        <f t="shared" si="76"/>
        <v>763.0801139928045</v>
      </c>
      <c r="N639" s="38"/>
      <c r="O639" s="19"/>
      <c r="P639" s="11"/>
      <c r="Q639" s="11"/>
      <c r="V639" s="4"/>
    </row>
    <row r="640" spans="5:22" ht="12.75">
      <c r="E640" s="17">
        <f t="shared" si="79"/>
        <v>50.166666666667</v>
      </c>
      <c r="F640" s="11">
        <f t="shared" si="75"/>
        <v>918.5821753053029</v>
      </c>
      <c r="G640" s="2">
        <f t="shared" si="77"/>
        <v>909.2352659471446</v>
      </c>
      <c r="H640" s="2">
        <f t="shared" si="78"/>
        <v>650</v>
      </c>
      <c r="J640" s="47">
        <f t="shared" si="80"/>
        <v>0.15262840994398783</v>
      </c>
      <c r="K640" s="50">
        <f t="shared" si="81"/>
        <v>0.5677448512872704</v>
      </c>
      <c r="L640" s="2">
        <f t="shared" si="82"/>
        <v>604.6371233754647</v>
      </c>
      <c r="M640" s="2">
        <f t="shared" si="76"/>
        <v>763.49339793116</v>
      </c>
      <c r="N640" s="38"/>
      <c r="O640" s="19"/>
      <c r="P640" s="11"/>
      <c r="Q640" s="11"/>
      <c r="V640" s="4"/>
    </row>
    <row r="641" spans="5:22" ht="12.75">
      <c r="E641" s="1">
        <f t="shared" si="79"/>
        <v>50.250000000000334</v>
      </c>
      <c r="F641" s="11">
        <f t="shared" si="75"/>
        <v>918.8302409186837</v>
      </c>
      <c r="G641" s="2">
        <f t="shared" si="77"/>
        <v>909.5123500623563</v>
      </c>
      <c r="H641" s="2">
        <f t="shared" si="78"/>
        <v>650</v>
      </c>
      <c r="J641" s="47">
        <f t="shared" si="80"/>
        <v>0.15254579119373077</v>
      </c>
      <c r="K641" s="50">
        <f t="shared" si="81"/>
        <v>0.5668781815269259</v>
      </c>
      <c r="L641" s="2">
        <f t="shared" si="82"/>
        <v>605.2040015569917</v>
      </c>
      <c r="M641" s="2">
        <f t="shared" si="76"/>
        <v>763.9095767375854</v>
      </c>
      <c r="N641" s="38"/>
      <c r="O641" s="19"/>
      <c r="P641" s="11"/>
      <c r="Q641" s="11"/>
      <c r="V641" s="4"/>
    </row>
    <row r="642" spans="5:22" ht="12.75">
      <c r="E642" s="17">
        <f t="shared" si="79"/>
        <v>50.33333333333367</v>
      </c>
      <c r="F642" s="11">
        <f t="shared" si="75"/>
        <v>919.0778965060706</v>
      </c>
      <c r="G642" s="2">
        <f t="shared" si="77"/>
        <v>909.7887461860546</v>
      </c>
      <c r="H642" s="2">
        <f t="shared" si="78"/>
        <v>650</v>
      </c>
      <c r="J642" s="47">
        <f t="shared" si="80"/>
        <v>0.15246268407315328</v>
      </c>
      <c r="K642" s="50">
        <f t="shared" si="81"/>
        <v>0.5660111713902837</v>
      </c>
      <c r="L642" s="2">
        <f t="shared" si="82"/>
        <v>605.770012728382</v>
      </c>
      <c r="M642" s="2">
        <f t="shared" si="76"/>
        <v>764.3286792071768</v>
      </c>
      <c r="N642" s="38"/>
      <c r="O642" s="19"/>
      <c r="P642" s="11"/>
      <c r="Q642" s="11"/>
      <c r="V642" s="4"/>
    </row>
    <row r="643" spans="5:22" ht="12.75">
      <c r="E643" s="1">
        <f t="shared" si="79"/>
        <v>50.416666666667005</v>
      </c>
      <c r="F643" s="11">
        <f t="shared" si="75"/>
        <v>919.3251434206852</v>
      </c>
      <c r="G643" s="2">
        <f t="shared" si="77"/>
        <v>910.0644611321646</v>
      </c>
      <c r="H643" s="2">
        <f t="shared" si="78"/>
        <v>650</v>
      </c>
      <c r="J643" s="47">
        <f t="shared" si="80"/>
        <v>0.15237908458362232</v>
      </c>
      <c r="K643" s="50">
        <f t="shared" si="81"/>
        <v>0.5651438137001762</v>
      </c>
      <c r="L643" s="2">
        <f t="shared" si="82"/>
        <v>606.3351565420821</v>
      </c>
      <c r="M643" s="2">
        <f t="shared" si="76"/>
        <v>764.75073450534</v>
      </c>
      <c r="N643" s="38"/>
      <c r="O643" s="19"/>
      <c r="P643" s="11"/>
      <c r="Q643" s="11"/>
      <c r="V643" s="4"/>
    </row>
    <row r="644" spans="5:22" ht="12.75">
      <c r="E644" s="17">
        <f t="shared" si="79"/>
        <v>50.50000000000034</v>
      </c>
      <c r="F644" s="11">
        <f t="shared" si="75"/>
        <v>919.5719830090616</v>
      </c>
      <c r="G644" s="2">
        <f t="shared" si="77"/>
        <v>910.3395015751088</v>
      </c>
      <c r="H644" s="2">
        <f t="shared" si="78"/>
        <v>650</v>
      </c>
      <c r="J644" s="47">
        <f t="shared" si="80"/>
        <v>0.15229498868534327</v>
      </c>
      <c r="K644" s="50">
        <f t="shared" si="81"/>
        <v>0.5642761011664189</v>
      </c>
      <c r="L644" s="2">
        <f t="shared" si="82"/>
        <v>606.8994326432486</v>
      </c>
      <c r="M644" s="2">
        <f t="shared" si="76"/>
        <v>765.175772173578</v>
      </c>
      <c r="N644" s="38"/>
      <c r="O644" s="19"/>
      <c r="P644" s="11"/>
      <c r="Q644" s="11"/>
      <c r="V644" s="4"/>
    </row>
    <row r="645" spans="5:22" ht="12.75">
      <c r="E645" s="1">
        <f t="shared" si="79"/>
        <v>50.58333333333368</v>
      </c>
      <c r="F645" s="11">
        <f t="shared" si="75"/>
        <v>919.8184166110898</v>
      </c>
      <c r="G645" s="2">
        <f t="shared" si="77"/>
        <v>910.6138740531725</v>
      </c>
      <c r="H645" s="2">
        <f t="shared" si="78"/>
        <v>650</v>
      </c>
      <c r="J645" s="47">
        <f t="shared" si="80"/>
        <v>0.15221039229686736</v>
      </c>
      <c r="K645" s="50">
        <f t="shared" si="81"/>
        <v>0.5634080263847653</v>
      </c>
      <c r="L645" s="2">
        <f t="shared" si="82"/>
        <v>607.4628406696334</v>
      </c>
      <c r="M645" s="2">
        <f t="shared" si="76"/>
        <v>765.6038221353831</v>
      </c>
      <c r="N645" s="38"/>
      <c r="O645" s="19"/>
      <c r="P645" s="11"/>
      <c r="Q645" s="11"/>
      <c r="V645" s="4"/>
    </row>
    <row r="646" spans="5:22" ht="12.75">
      <c r="E646" s="17">
        <f t="shared" si="79"/>
        <v>50.66666666666701</v>
      </c>
      <c r="F646" s="11">
        <f t="shared" si="75"/>
        <v>920.0644455600592</v>
      </c>
      <c r="G646" s="2">
        <f t="shared" si="77"/>
        <v>910.8875849717897</v>
      </c>
      <c r="H646" s="2">
        <f t="shared" si="78"/>
        <v>650</v>
      </c>
      <c r="J646" s="47">
        <f t="shared" si="80"/>
        <v>0.15212529129459273</v>
      </c>
      <c r="K646" s="50">
        <f t="shared" si="81"/>
        <v>0.5625395818358075</v>
      </c>
      <c r="L646" s="2">
        <f t="shared" si="82"/>
        <v>608.0253802514692</v>
      </c>
      <c r="M646" s="2">
        <f t="shared" si="76"/>
        <v>766.0349147022373</v>
      </c>
      <c r="N646" s="38"/>
      <c r="O646" s="19"/>
      <c r="P646" s="11"/>
      <c r="Q646" s="11"/>
      <c r="V646" s="4"/>
    </row>
    <row r="647" spans="5:22" ht="12.75">
      <c r="E647" s="1">
        <f t="shared" si="79"/>
        <v>50.75000000000035</v>
      </c>
      <c r="F647" s="11">
        <f t="shared" si="75"/>
        <v>920.3100711827019</v>
      </c>
      <c r="G647" s="2">
        <f t="shared" si="77"/>
        <v>911.160640606748</v>
      </c>
      <c r="H647" s="2">
        <f t="shared" si="78"/>
        <v>650</v>
      </c>
      <c r="J647" s="47">
        <f t="shared" si="80"/>
        <v>0.1520396815122591</v>
      </c>
      <c r="K647" s="50">
        <f t="shared" si="81"/>
        <v>0.5616707598838514</v>
      </c>
      <c r="L647" s="2">
        <f t="shared" si="82"/>
        <v>608.5870510113531</v>
      </c>
      <c r="M647" s="2">
        <f t="shared" si="76"/>
        <v>766.4690805797234</v>
      </c>
      <c r="N647" s="38"/>
      <c r="O647" s="19"/>
      <c r="P647" s="11"/>
      <c r="Q647" s="11"/>
      <c r="V647" s="4"/>
    </row>
    <row r="648" spans="5:22" ht="12.75">
      <c r="E648" s="17">
        <f t="shared" si="79"/>
        <v>50.833333333333684</v>
      </c>
      <c r="F648" s="11">
        <f t="shared" si="75"/>
        <v>920.555294799236</v>
      </c>
      <c r="G648" s="2">
        <f t="shared" si="77"/>
        <v>911.4330471073163</v>
      </c>
      <c r="H648" s="2">
        <f t="shared" si="78"/>
        <v>650</v>
      </c>
      <c r="J648" s="47">
        <f t="shared" si="80"/>
        <v>0.15195355874043567</v>
      </c>
      <c r="K648" s="50">
        <f t="shared" si="81"/>
        <v>0.5608015527757851</v>
      </c>
      <c r="L648" s="2">
        <f t="shared" si="82"/>
        <v>609.1478525641288</v>
      </c>
      <c r="M648" s="2">
        <f t="shared" si="76"/>
        <v>766.9063508737486</v>
      </c>
      <c r="N648" s="38"/>
      <c r="O648" s="19"/>
      <c r="P648" s="11"/>
      <c r="Q648" s="11"/>
      <c r="V648" s="4"/>
    </row>
    <row r="649" spans="5:22" ht="12.75">
      <c r="E649" s="1">
        <f t="shared" si="79"/>
        <v>50.91666666666702</v>
      </c>
      <c r="F649" s="11">
        <f t="shared" si="75"/>
        <v>920.8001177234077</v>
      </c>
      <c r="G649" s="2">
        <f t="shared" si="77"/>
        <v>911.7048104992964</v>
      </c>
      <c r="H649" s="2">
        <f t="shared" si="78"/>
        <v>650</v>
      </c>
      <c r="J649" s="47">
        <f t="shared" si="80"/>
        <v>0.1518669187260025</v>
      </c>
      <c r="K649" s="50">
        <f t="shared" si="81"/>
        <v>0.5599319526399354</v>
      </c>
      <c r="L649" s="2">
        <f t="shared" si="82"/>
        <v>609.7077845167687</v>
      </c>
      <c r="M649" s="2">
        <f t="shared" si="76"/>
        <v>767.3467570968829</v>
      </c>
      <c r="N649" s="38"/>
      <c r="O649" s="19"/>
      <c r="P649" s="11"/>
      <c r="Q649" s="11"/>
      <c r="V649" s="4"/>
    </row>
    <row r="650" spans="5:22" ht="12.75">
      <c r="E650" s="17">
        <f t="shared" si="79"/>
        <v>51.000000000000355</v>
      </c>
      <c r="F650" s="11">
        <f t="shared" si="75"/>
        <v>921.044541262534</v>
      </c>
      <c r="G650" s="2">
        <f t="shared" si="77"/>
        <v>911.9759366880008</v>
      </c>
      <c r="H650" s="2">
        <f t="shared" si="78"/>
        <v>650</v>
      </c>
      <c r="J650" s="47">
        <f t="shared" si="80"/>
        <v>0.1517797571716249</v>
      </c>
      <c r="K650" s="50">
        <f t="shared" si="81"/>
        <v>0.5590619514848869</v>
      </c>
      <c r="L650" s="2">
        <f t="shared" si="82"/>
        <v>610.2668464682536</v>
      </c>
      <c r="M650" s="2">
        <f t="shared" si="76"/>
        <v>767.7903311748153</v>
      </c>
      <c r="N650" s="38"/>
      <c r="O650" s="19"/>
      <c r="P650" s="11"/>
      <c r="Q650" s="11"/>
      <c r="V650" s="4"/>
    </row>
    <row r="651" spans="5:22" ht="12.75">
      <c r="E651" s="1">
        <f t="shared" si="79"/>
        <v>51.08333333333369</v>
      </c>
      <c r="F651" s="11">
        <f t="shared" si="75"/>
        <v>921.2885667175442</v>
      </c>
      <c r="G651" s="2">
        <f t="shared" si="77"/>
        <v>912.2464314611577</v>
      </c>
      <c r="H651" s="2">
        <f t="shared" si="78"/>
        <v>650</v>
      </c>
      <c r="J651" s="47">
        <f t="shared" si="80"/>
        <v>0.15169206973522129</v>
      </c>
      <c r="K651" s="50">
        <f t="shared" si="81"/>
        <v>0.5581915411983096</v>
      </c>
      <c r="L651" s="2">
        <f t="shared" si="82"/>
        <v>610.8250380094519</v>
      </c>
      <c r="M651" s="2">
        <f t="shared" si="76"/>
        <v>768.2371054529298</v>
      </c>
      <c r="N651" s="38"/>
      <c r="O651" s="19"/>
      <c r="P651" s="11"/>
      <c r="Q651" s="11"/>
      <c r="V651" s="4"/>
    </row>
    <row r="652" spans="5:22" ht="12.75">
      <c r="E652" s="17">
        <f t="shared" si="79"/>
        <v>51.16666666666703</v>
      </c>
      <c r="F652" s="11">
        <f t="shared" si="75"/>
        <v>921.5321953830218</v>
      </c>
      <c r="G652" s="2">
        <f t="shared" si="77"/>
        <v>912.516300491745</v>
      </c>
      <c r="H652" s="2">
        <f t="shared" si="78"/>
        <v>650</v>
      </c>
      <c r="J652" s="47">
        <f t="shared" si="80"/>
        <v>0.15160385202942367</v>
      </c>
      <c r="K652" s="50">
        <f t="shared" si="81"/>
        <v>0.5573207135457255</v>
      </c>
      <c r="L652" s="2">
        <f t="shared" si="82"/>
        <v>611.3823587229977</v>
      </c>
      <c r="M652" s="2">
        <f t="shared" si="76"/>
        <v>768.6871127030034</v>
      </c>
      <c r="N652" s="38"/>
      <c r="O652" s="19"/>
      <c r="P652" s="11"/>
      <c r="Q652" s="11"/>
      <c r="V652" s="4"/>
    </row>
    <row r="653" spans="5:22" ht="12.75">
      <c r="E653" s="1">
        <f t="shared" si="79"/>
        <v>51.25000000000036</v>
      </c>
      <c r="F653" s="11">
        <f t="shared" si="75"/>
        <v>921.7754285472449</v>
      </c>
      <c r="G653" s="2">
        <f t="shared" si="77"/>
        <v>912.7855493407561</v>
      </c>
      <c r="H653" s="2">
        <f t="shared" si="78"/>
        <v>650</v>
      </c>
      <c r="J653" s="47">
        <f t="shared" si="80"/>
        <v>0.15151509962103163</v>
      </c>
      <c r="K653" s="50">
        <f t="shared" si="81"/>
        <v>0.5564494601693123</v>
      </c>
      <c r="L653" s="2">
        <f t="shared" si="82"/>
        <v>611.938808183167</v>
      </c>
      <c r="M653" s="2">
        <f t="shared" si="76"/>
        <v>769.1403861300305</v>
      </c>
      <c r="N653" s="38"/>
      <c r="O653" s="19"/>
      <c r="P653" s="11"/>
      <c r="Q653" s="11"/>
      <c r="V653" s="4"/>
    </row>
    <row r="654" spans="5:22" ht="12.75">
      <c r="E654" s="17">
        <f t="shared" si="79"/>
        <v>51.3333333333337</v>
      </c>
      <c r="F654" s="11">
        <f t="shared" si="75"/>
        <v>922.0182674922287</v>
      </c>
      <c r="G654" s="2">
        <f t="shared" si="77"/>
        <v>913.0541834598972</v>
      </c>
      <c r="H654" s="2">
        <f t="shared" si="78"/>
        <v>650</v>
      </c>
      <c r="J654" s="47">
        <f t="shared" si="80"/>
        <v>0.15142580803045852</v>
      </c>
      <c r="K654" s="50">
        <f t="shared" si="81"/>
        <v>0.5555777725866199</v>
      </c>
      <c r="L654" s="2">
        <f t="shared" si="82"/>
        <v>612.4943859557536</v>
      </c>
      <c r="M654" s="2">
        <f t="shared" si="76"/>
        <v>769.5969593791733</v>
      </c>
      <c r="N654" s="38"/>
      <c r="O654" s="19"/>
      <c r="P654" s="11"/>
      <c r="Q654" s="11"/>
      <c r="V654" s="4"/>
    </row>
    <row r="655" spans="5:22" ht="12.75">
      <c r="E655" s="1">
        <f t="shared" si="79"/>
        <v>51.416666666667034</v>
      </c>
      <c r="F655" s="11">
        <f t="shared" si="75"/>
        <v>922.2607134937642</v>
      </c>
      <c r="G655" s="2">
        <f t="shared" si="77"/>
        <v>913.3222081942198</v>
      </c>
      <c r="H655" s="2">
        <f t="shared" si="78"/>
        <v>650</v>
      </c>
      <c r="J655" s="47">
        <f t="shared" si="80"/>
        <v>0.15133597273117103</v>
      </c>
      <c r="K655" s="50">
        <f t="shared" si="81"/>
        <v>0.5547056421893383</v>
      </c>
      <c r="L655" s="2">
        <f t="shared" si="82"/>
        <v>613.049091597943</v>
      </c>
      <c r="M655" s="2">
        <f t="shared" si="76"/>
        <v>770.0568665428442</v>
      </c>
      <c r="N655" s="38"/>
      <c r="O655" s="19"/>
      <c r="P655" s="11"/>
      <c r="Q655" s="11"/>
      <c r="V655" s="4"/>
    </row>
    <row r="656" spans="5:22" ht="12.75">
      <c r="E656" s="17">
        <f t="shared" si="79"/>
        <v>51.50000000000037</v>
      </c>
      <c r="F656" s="11">
        <f t="shared" si="75"/>
        <v>922.5027678214594</v>
      </c>
      <c r="G656" s="2">
        <f t="shared" si="77"/>
        <v>913.5896287846878</v>
      </c>
      <c r="H656" s="2">
        <f t="shared" si="78"/>
        <v>650</v>
      </c>
      <c r="J656" s="47">
        <f t="shared" si="80"/>
        <v>0.15124558914912128</v>
      </c>
      <c r="K656" s="50">
        <f t="shared" si="81"/>
        <v>0.5538330602419884</v>
      </c>
      <c r="L656" s="2">
        <f t="shared" si="82"/>
        <v>613.602924658185</v>
      </c>
      <c r="M656" s="2">
        <f t="shared" si="76"/>
        <v>770.5201421679203</v>
      </c>
      <c r="N656" s="38"/>
      <c r="O656" s="19"/>
      <c r="P656" s="11"/>
      <c r="Q656" s="11"/>
      <c r="V656" s="4"/>
    </row>
    <row r="657" spans="5:22" ht="12.75">
      <c r="E657" s="1">
        <f t="shared" si="79"/>
        <v>51.583333333333705</v>
      </c>
      <c r="F657" s="11">
        <f t="shared" si="75"/>
        <v>922.7444317387793</v>
      </c>
      <c r="G657" s="2">
        <f t="shared" si="77"/>
        <v>913.8564503706822</v>
      </c>
      <c r="H657" s="2">
        <f t="shared" si="78"/>
        <v>650</v>
      </c>
      <c r="J657" s="47">
        <f t="shared" si="80"/>
        <v>0.15115465266217115</v>
      </c>
      <c r="K657" s="50">
        <f t="shared" si="81"/>
        <v>0.5529600178806108</v>
      </c>
      <c r="L657" s="2">
        <f t="shared" si="82"/>
        <v>614.1558846760656</v>
      </c>
      <c r="M657" s="2">
        <f t="shared" si="76"/>
        <v>770.9868212630948</v>
      </c>
      <c r="N657" s="38"/>
      <c r="O657" s="19"/>
      <c r="P657" s="11"/>
      <c r="Q657" s="11"/>
      <c r="V657" s="4"/>
    </row>
    <row r="658" spans="5:22" ht="12.75">
      <c r="E658" s="17">
        <f t="shared" si="79"/>
        <v>51.66666666666704</v>
      </c>
      <c r="F658" s="11">
        <f t="shared" si="75"/>
        <v>922.985706503085</v>
      </c>
      <c r="G658" s="2">
        <f t="shared" si="77"/>
        <v>914.122677992445</v>
      </c>
      <c r="H658" s="2">
        <f t="shared" si="78"/>
        <v>650</v>
      </c>
      <c r="J658" s="47">
        <f t="shared" si="80"/>
        <v>0.1510631585995097</v>
      </c>
      <c r="K658" s="50">
        <f t="shared" si="81"/>
        <v>0.5520865061114538</v>
      </c>
      <c r="L658" s="2">
        <f t="shared" si="82"/>
        <v>614.7079711821771</v>
      </c>
      <c r="M658" s="2">
        <f t="shared" si="76"/>
        <v>771.456939306367</v>
      </c>
      <c r="N658" s="38"/>
      <c r="O658" s="19"/>
      <c r="P658" s="11"/>
      <c r="Q658" s="11"/>
      <c r="V658" s="4"/>
    </row>
    <row r="659" spans="5:22" ht="12.75">
      <c r="E659" s="1">
        <f t="shared" si="79"/>
        <v>51.75000000000038</v>
      </c>
      <c r="F659" s="11">
        <f t="shared" si="75"/>
        <v>923.2265933656731</v>
      </c>
      <c r="G659" s="2">
        <f t="shared" si="77"/>
        <v>914.3883165934624</v>
      </c>
      <c r="H659" s="2">
        <f t="shared" si="78"/>
        <v>650</v>
      </c>
      <c r="J659" s="47">
        <f t="shared" si="80"/>
        <v>0.15097110224106255</v>
      </c>
      <c r="K659" s="50">
        <f t="shared" si="81"/>
        <v>0.5512125158096101</v>
      </c>
      <c r="L659" s="2">
        <f t="shared" si="82"/>
        <v>615.2591836979867</v>
      </c>
      <c r="M659" s="2">
        <f t="shared" si="76"/>
        <v>771.9305322526744</v>
      </c>
      <c r="N659" s="38"/>
      <c r="O659" s="19"/>
      <c r="P659" s="11"/>
      <c r="Q659" s="11"/>
      <c r="V659" s="4"/>
    </row>
    <row r="660" spans="5:22" ht="12.75">
      <c r="E660" s="17">
        <f t="shared" si="79"/>
        <v>51.83333333333371</v>
      </c>
      <c r="F660" s="11">
        <f t="shared" si="75"/>
        <v>923.4670935718148</v>
      </c>
      <c r="G660" s="2">
        <f t="shared" si="77"/>
        <v>914.6533710227897</v>
      </c>
      <c r="H660" s="2">
        <f t="shared" si="78"/>
        <v>650</v>
      </c>
      <c r="J660" s="47">
        <f t="shared" si="80"/>
        <v>0.15087847881689384</v>
      </c>
      <c r="K660" s="50">
        <f t="shared" si="81"/>
        <v>0.5503380377176502</v>
      </c>
      <c r="L660" s="2">
        <f t="shared" si="82"/>
        <v>615.8095217357044</v>
      </c>
      <c r="M660" s="2">
        <f t="shared" si="76"/>
        <v>772.4076365416701</v>
      </c>
      <c r="N660" s="38"/>
      <c r="O660" s="19"/>
      <c r="P660" s="11"/>
      <c r="Q660" s="11"/>
      <c r="V660" s="4"/>
    </row>
    <row r="661" spans="5:22" ht="12.75">
      <c r="E661" s="1">
        <f t="shared" si="79"/>
        <v>51.91666666666705</v>
      </c>
      <c r="F661" s="11">
        <f t="shared" si="75"/>
        <v>923.7072083607943</v>
      </c>
      <c r="G661" s="2">
        <f t="shared" si="77"/>
        <v>914.9178460373196</v>
      </c>
      <c r="H661" s="2">
        <f t="shared" si="78"/>
        <v>650</v>
      </c>
      <c r="J661" s="47">
        <f t="shared" si="80"/>
        <v>0.1507852835066002</v>
      </c>
      <c r="K661" s="50">
        <f t="shared" si="81"/>
        <v>0.5494630624442239</v>
      </c>
      <c r="L661" s="2">
        <f t="shared" si="82"/>
        <v>616.3589847981486</v>
      </c>
      <c r="M661" s="2">
        <f t="shared" si="76"/>
        <v>772.8882891056479</v>
      </c>
      <c r="N661" s="38"/>
      <c r="O661" s="19"/>
      <c r="P661" s="11"/>
      <c r="Q661" s="11"/>
      <c r="V661" s="4"/>
    </row>
    <row r="662" spans="5:22" ht="12.75">
      <c r="E662" s="17">
        <f t="shared" si="79"/>
        <v>52.000000000000384</v>
      </c>
      <c r="F662" s="11">
        <f t="shared" si="75"/>
        <v>923.9469389659474</v>
      </c>
      <c r="G662" s="2">
        <f t="shared" si="77"/>
        <v>915.1817463039943</v>
      </c>
      <c r="H662" s="2">
        <f t="shared" si="78"/>
        <v>650</v>
      </c>
      <c r="J662" s="47">
        <f t="shared" si="80"/>
        <v>0.15069151143869705</v>
      </c>
      <c r="K662" s="50">
        <f t="shared" si="81"/>
        <v>0.548587580462655</v>
      </c>
      <c r="L662" s="2">
        <f t="shared" si="82"/>
        <v>616.9075723786113</v>
      </c>
      <c r="M662" s="2">
        <f t="shared" si="76"/>
        <v>773.3725273776198</v>
      </c>
      <c r="N662" s="38"/>
      <c r="O662" s="19"/>
      <c r="P662" s="11"/>
      <c r="Q662" s="11"/>
      <c r="V662" s="4"/>
    </row>
    <row r="663" spans="5:22" ht="12.75">
      <c r="E663" s="1">
        <f t="shared" si="79"/>
        <v>52.08333333333372</v>
      </c>
      <c r="F663" s="11">
        <f t="shared" si="75"/>
        <v>924.1862866146993</v>
      </c>
      <c r="G663" s="2">
        <f t="shared" si="77"/>
        <v>915.4450764019633</v>
      </c>
      <c r="H663" s="2">
        <f t="shared" si="78"/>
        <v>650</v>
      </c>
      <c r="J663" s="47">
        <f t="shared" si="80"/>
        <v>0.15059715768999674</v>
      </c>
      <c r="K663" s="50">
        <f t="shared" si="81"/>
        <v>0.5477115821094949</v>
      </c>
      <c r="L663" s="2">
        <f t="shared" si="82"/>
        <v>617.4552839607209</v>
      </c>
      <c r="M663" s="2">
        <f t="shared" si="76"/>
        <v>773.860389299547</v>
      </c>
      <c r="N663" s="38"/>
      <c r="O663" s="19"/>
      <c r="P663" s="11"/>
      <c r="Q663" s="11"/>
      <c r="V663" s="4"/>
    </row>
    <row r="664" spans="5:22" ht="12.75">
      <c r="E664" s="17">
        <f t="shared" si="79"/>
        <v>52.166666666667055</v>
      </c>
      <c r="F664" s="11">
        <f t="shared" si="75"/>
        <v>924.4252525286022</v>
      </c>
      <c r="G664" s="2">
        <f t="shared" si="77"/>
        <v>915.7078408246882</v>
      </c>
      <c r="H664" s="2">
        <f t="shared" si="78"/>
        <v>650</v>
      </c>
      <c r="J664" s="47">
        <f t="shared" si="80"/>
        <v>0.1505022172849788</v>
      </c>
      <c r="K664" s="50">
        <f t="shared" si="81"/>
        <v>0.5468350575830676</v>
      </c>
      <c r="L664" s="2">
        <f t="shared" si="82"/>
        <v>618.0021190183039</v>
      </c>
      <c r="M664" s="2">
        <f t="shared" si="76"/>
        <v>774.3519133307301</v>
      </c>
      <c r="N664" s="38"/>
      <c r="O664" s="19"/>
      <c r="P664" s="11"/>
      <c r="Q664" s="11"/>
      <c r="V664" s="4"/>
    </row>
    <row r="665" spans="5:22" ht="12.75">
      <c r="E665" s="1">
        <f t="shared" si="79"/>
        <v>52.25000000000039</v>
      </c>
      <c r="F665" s="11">
        <f t="shared" si="75"/>
        <v>924.6638379233731</v>
      </c>
      <c r="G665" s="2">
        <f t="shared" si="77"/>
        <v>915.9700439819956</v>
      </c>
      <c r="H665" s="2">
        <f t="shared" si="78"/>
        <v>650</v>
      </c>
      <c r="J665" s="47">
        <f t="shared" si="80"/>
        <v>0.15040668519515196</v>
      </c>
      <c r="K665" s="50">
        <f t="shared" si="81"/>
        <v>0.5459579969419873</v>
      </c>
      <c r="L665" s="2">
        <f t="shared" si="82"/>
        <v>618.5480770152459</v>
      </c>
      <c r="M665" s="2">
        <f t="shared" si="76"/>
        <v>774.8471384563602</v>
      </c>
      <c r="N665" s="38"/>
      <c r="O665" s="19"/>
      <c r="P665" s="11"/>
      <c r="Q665" s="11"/>
      <c r="V665" s="4"/>
    </row>
    <row r="666" spans="5:22" ht="12.75">
      <c r="E666" s="17">
        <f t="shared" si="79"/>
        <v>52.33333333333373</v>
      </c>
      <c r="F666" s="11">
        <f t="shared" si="75"/>
        <v>924.9020440089303</v>
      </c>
      <c r="G666" s="2">
        <f t="shared" si="77"/>
        <v>916.2316902020792</v>
      </c>
      <c r="H666" s="2">
        <f t="shared" si="78"/>
        <v>650</v>
      </c>
      <c r="J666" s="47">
        <f t="shared" si="80"/>
        <v>0.1503105563384077</v>
      </c>
      <c r="K666" s="50">
        <f t="shared" si="81"/>
        <v>0.5450803901036554</v>
      </c>
      <c r="L666" s="2">
        <f t="shared" si="82"/>
        <v>619.0931574053495</v>
      </c>
      <c r="M666" s="2">
        <f t="shared" si="76"/>
        <v>775.3461041962353</v>
      </c>
      <c r="N666" s="38"/>
      <c r="O666" s="19"/>
      <c r="P666" s="11"/>
      <c r="Q666" s="11"/>
      <c r="V666" s="4"/>
    </row>
    <row r="667" spans="5:22" ht="12.75">
      <c r="E667" s="1">
        <f t="shared" si="79"/>
        <v>52.41666666666706</v>
      </c>
      <c r="F667" s="11">
        <f t="shared" si="75"/>
        <v>925.1398719894308</v>
      </c>
      <c r="G667" s="2">
        <f t="shared" si="77"/>
        <v>916.4927837334529</v>
      </c>
      <c r="H667" s="2">
        <f t="shared" si="78"/>
        <v>650</v>
      </c>
      <c r="J667" s="47">
        <f t="shared" si="80"/>
        <v>0.1502138255783658</v>
      </c>
      <c r="K667" s="50">
        <f t="shared" si="81"/>
        <v>0.5442022268427208</v>
      </c>
      <c r="L667" s="2">
        <f t="shared" si="82"/>
        <v>619.6373596321922</v>
      </c>
      <c r="M667" s="2">
        <f t="shared" si="76"/>
        <v>775.8488506136458</v>
      </c>
      <c r="N667" s="38"/>
      <c r="O667" s="19"/>
      <c r="P667" s="11"/>
      <c r="Q667" s="11"/>
      <c r="V667" s="4"/>
    </row>
    <row r="668" spans="5:22" ht="12.75">
      <c r="E668" s="17">
        <f t="shared" si="79"/>
        <v>52.5000000000004</v>
      </c>
      <c r="F668" s="11">
        <f t="shared" si="75"/>
        <v>925.3773230633067</v>
      </c>
      <c r="G668" s="2">
        <f t="shared" si="77"/>
        <v>916.7533287468556</v>
      </c>
      <c r="H668" s="2">
        <f t="shared" si="78"/>
        <v>650</v>
      </c>
      <c r="J668" s="47">
        <f t="shared" si="80"/>
        <v>0.15011648772371108</v>
      </c>
      <c r="K668" s="50">
        <f t="shared" si="81"/>
        <v>0.5433234967895443</v>
      </c>
      <c r="L668" s="2">
        <f t="shared" si="82"/>
        <v>620.1806831289817</v>
      </c>
      <c r="M668" s="2">
        <f t="shared" si="76"/>
        <v>776.3554183244318</v>
      </c>
      <c r="N668" s="38"/>
      <c r="O668" s="19"/>
      <c r="P668" s="11"/>
      <c r="Q668" s="11"/>
      <c r="V668" s="4"/>
    </row>
    <row r="669" spans="5:22" ht="12.75">
      <c r="E669" s="1">
        <f t="shared" si="79"/>
        <v>52.583333333333734</v>
      </c>
      <c r="F669" s="11">
        <f t="shared" si="75"/>
        <v>925.6143984233013</v>
      </c>
      <c r="G669" s="2">
        <f t="shared" si="77"/>
        <v>917.0133293371082</v>
      </c>
      <c r="H669" s="2">
        <f t="shared" si="78"/>
        <v>650</v>
      </c>
      <c r="J669" s="47">
        <f t="shared" si="80"/>
        <v>0.1500185375275219</v>
      </c>
      <c r="K669" s="50">
        <f t="shared" si="81"/>
        <v>0.5424441894286045</v>
      </c>
      <c r="L669" s="2">
        <f t="shared" si="82"/>
        <v>620.7231273184103</v>
      </c>
      <c r="M669" s="2">
        <f t="shared" si="76"/>
        <v>776.8658485062168</v>
      </c>
      <c r="N669" s="38"/>
      <c r="O669" s="19"/>
      <c r="P669" s="11"/>
      <c r="Q669" s="11"/>
      <c r="V669" s="4"/>
    </row>
    <row r="670" spans="5:22" ht="12.75">
      <c r="E670" s="17">
        <f t="shared" si="79"/>
        <v>52.66666666666707</v>
      </c>
      <c r="F670" s="11">
        <f t="shared" si="75"/>
        <v>925.8510992565049</v>
      </c>
      <c r="G670" s="2">
        <f t="shared" si="77"/>
        <v>917.2727895249261</v>
      </c>
      <c r="H670" s="2">
        <f t="shared" si="78"/>
        <v>650</v>
      </c>
      <c r="J670" s="47">
        <f t="shared" si="80"/>
        <v>0.1499199696865896</v>
      </c>
      <c r="K670" s="50">
        <f t="shared" si="81"/>
        <v>0.5415642940969204</v>
      </c>
      <c r="L670" s="2">
        <f t="shared" si="82"/>
        <v>621.2646916125072</v>
      </c>
      <c r="M670" s="2">
        <f t="shared" si="76"/>
        <v>777.3801829078225</v>
      </c>
      <c r="N670" s="38"/>
      <c r="O670" s="19"/>
      <c r="P670" s="11"/>
      <c r="Q670" s="11"/>
      <c r="V670" s="4"/>
    </row>
    <row r="671" spans="5:22" ht="12.75">
      <c r="E671" s="1">
        <f t="shared" si="79"/>
        <v>52.750000000000405</v>
      </c>
      <c r="F671" s="11">
        <f t="shared" si="75"/>
        <v>926.0874267443908</v>
      </c>
      <c r="G671" s="2">
        <f t="shared" si="77"/>
        <v>917.5317132586858</v>
      </c>
      <c r="H671" s="2">
        <f t="shared" si="78"/>
        <v>650</v>
      </c>
      <c r="J671" s="47">
        <f t="shared" si="80"/>
        <v>0.1498207788407295</v>
      </c>
      <c r="K671" s="50">
        <f t="shared" si="81"/>
        <v>0.5406837999824029</v>
      </c>
      <c r="L671" s="2">
        <f t="shared" si="82"/>
        <v>621.8053754124896</v>
      </c>
      <c r="M671" s="2">
        <f t="shared" si="76"/>
        <v>777.8984638588657</v>
      </c>
      <c r="N671" s="38"/>
      <c r="O671" s="19"/>
      <c r="P671" s="11"/>
      <c r="Q671" s="11"/>
      <c r="V671" s="4"/>
    </row>
    <row r="672" spans="5:22" ht="12.75">
      <c r="E672" s="17">
        <f t="shared" si="79"/>
        <v>52.83333333333374</v>
      </c>
      <c r="F672" s="11">
        <f t="shared" si="75"/>
        <v>926.3233820628504</v>
      </c>
      <c r="G672" s="2">
        <f t="shared" si="77"/>
        <v>917.790104416148</v>
      </c>
      <c r="H672" s="2">
        <f t="shared" si="78"/>
        <v>650</v>
      </c>
      <c r="J672" s="47">
        <f t="shared" si="80"/>
        <v>0.14972095957208303</v>
      </c>
      <c r="K672" s="50">
        <f t="shared" si="81"/>
        <v>0.5398026961222193</v>
      </c>
      <c r="L672" s="2">
        <f t="shared" si="82"/>
        <v>622.3451781086119</v>
      </c>
      <c r="M672" s="2">
        <f t="shared" si="76"/>
        <v>778.4207342795463</v>
      </c>
      <c r="N672" s="38"/>
      <c r="O672" s="19"/>
      <c r="P672" s="11"/>
      <c r="Q672" s="11"/>
      <c r="V672" s="4"/>
    </row>
    <row r="673" spans="5:22" ht="12.75">
      <c r="E673" s="1">
        <f t="shared" si="79"/>
        <v>52.916666666667076</v>
      </c>
      <c r="F673" s="11">
        <f t="shared" si="75"/>
        <v>926.5589663822287</v>
      </c>
      <c r="G673" s="2">
        <f t="shared" si="77"/>
        <v>918.0479668061378</v>
      </c>
      <c r="H673" s="2">
        <f t="shared" si="78"/>
        <v>650</v>
      </c>
      <c r="J673" s="47">
        <f t="shared" si="80"/>
        <v>0.14962050640441044</v>
      </c>
      <c r="K673" s="50">
        <f t="shared" si="81"/>
        <v>0.5389209714011154</v>
      </c>
      <c r="L673" s="2">
        <f t="shared" si="82"/>
        <v>622.884099080013</v>
      </c>
      <c r="M673" s="2">
        <f t="shared" si="76"/>
        <v>778.9470376906248</v>
      </c>
      <c r="N673" s="38"/>
      <c r="O673" s="19"/>
      <c r="P673" s="11"/>
      <c r="Q673" s="11"/>
      <c r="V673" s="4"/>
    </row>
    <row r="674" spans="5:22" ht="12.75">
      <c r="E674" s="17">
        <f t="shared" si="79"/>
        <v>53.00000000000041</v>
      </c>
      <c r="F674" s="11">
        <f t="shared" si="75"/>
        <v>926.7941808673586</v>
      </c>
      <c r="G674" s="2">
        <f t="shared" si="77"/>
        <v>918.3053041701841</v>
      </c>
      <c r="H674" s="2">
        <f t="shared" si="78"/>
        <v>650</v>
      </c>
      <c r="J674" s="47">
        <f t="shared" si="80"/>
        <v>0.149519413802375</v>
      </c>
      <c r="K674" s="50">
        <f t="shared" si="81"/>
        <v>0.5380386145497159</v>
      </c>
      <c r="L674" s="2">
        <f t="shared" si="82"/>
        <v>623.4221376945627</v>
      </c>
      <c r="M674" s="2">
        <f t="shared" si="76"/>
        <v>779.4774182235985</v>
      </c>
      <c r="N674" s="38"/>
      <c r="O674" s="19"/>
      <c r="P674" s="11"/>
      <c r="Q674" s="11"/>
      <c r="V674" s="4"/>
    </row>
    <row r="675" spans="5:22" ht="12.75">
      <c r="E675" s="1">
        <f t="shared" si="79"/>
        <v>53.08333333333375</v>
      </c>
      <c r="F675" s="11">
        <f t="shared" si="75"/>
        <v>927.0290266775959</v>
      </c>
      <c r="G675" s="2">
        <f t="shared" si="77"/>
        <v>918.5621201841175</v>
      </c>
      <c r="H675" s="2">
        <f t="shared" si="78"/>
        <v>650</v>
      </c>
      <c r="J675" s="47">
        <f t="shared" si="80"/>
        <v>0.14941767617081775</v>
      </c>
      <c r="K675" s="50">
        <f t="shared" si="81"/>
        <v>0.5371556141427948</v>
      </c>
      <c r="L675" s="2">
        <f t="shared" si="82"/>
        <v>623.9592933087055</v>
      </c>
      <c r="M675" s="2">
        <f t="shared" si="76"/>
        <v>780.0119206310787</v>
      </c>
      <c r="N675" s="38"/>
      <c r="O675" s="19"/>
      <c r="P675" s="11"/>
      <c r="Q675" s="11"/>
      <c r="V675" s="4"/>
    </row>
    <row r="676" spans="5:22" ht="12.75">
      <c r="E676" s="17">
        <f t="shared" si="79"/>
        <v>53.16666666666708</v>
      </c>
      <c r="F676" s="11">
        <f t="shared" si="75"/>
        <v>927.2635049668532</v>
      </c>
      <c r="G676" s="2">
        <f t="shared" si="77"/>
        <v>918.8184184596288</v>
      </c>
      <c r="H676" s="2">
        <f t="shared" si="78"/>
        <v>650</v>
      </c>
      <c r="J676" s="47">
        <f t="shared" si="80"/>
        <v>0.14931528785402282</v>
      </c>
      <c r="K676" s="50">
        <f t="shared" si="81"/>
        <v>0.5362719585975315</v>
      </c>
      <c r="L676" s="2">
        <f t="shared" si="82"/>
        <v>624.495565267303</v>
      </c>
      <c r="M676" s="2">
        <f t="shared" si="76"/>
        <v>780.5505902973723</v>
      </c>
      <c r="N676" s="38"/>
      <c r="O676" s="19"/>
      <c r="P676" s="11"/>
      <c r="Q676" s="11"/>
      <c r="V676" s="4"/>
    </row>
    <row r="677" spans="5:22" ht="12.75">
      <c r="E677" s="1">
        <f t="shared" si="79"/>
        <v>53.25000000000042</v>
      </c>
      <c r="F677" s="11">
        <f t="shared" si="75"/>
        <v>927.4976168836344</v>
      </c>
      <c r="G677" s="2">
        <f t="shared" si="77"/>
        <v>919.074202545789</v>
      </c>
      <c r="H677" s="2">
        <f t="shared" si="78"/>
        <v>650</v>
      </c>
      <c r="J677" s="47">
        <f t="shared" si="80"/>
        <v>0.14921224313497367</v>
      </c>
      <c r="K677" s="50">
        <f t="shared" si="81"/>
        <v>0.535387636171726</v>
      </c>
      <c r="L677" s="2">
        <f t="shared" si="82"/>
        <v>625.0309529034748</v>
      </c>
      <c r="M677" s="2">
        <f t="shared" si="76"/>
        <v>781.0934732492749</v>
      </c>
      <c r="N677" s="38"/>
      <c r="O677" s="19"/>
      <c r="P677" s="11"/>
      <c r="Q677" s="11"/>
      <c r="V677" s="4"/>
    </row>
    <row r="678" spans="5:22" ht="12.75">
      <c r="E678" s="17">
        <f t="shared" si="79"/>
        <v>53.333333333333755</v>
      </c>
      <c r="F678" s="11">
        <f aca="true" t="shared" si="83" ref="F678:F741">20+345*LOG10(8*E678+1)</f>
        <v>927.731363571068</v>
      </c>
      <c r="G678" s="2">
        <f t="shared" si="77"/>
        <v>919.3294759305312</v>
      </c>
      <c r="H678" s="2">
        <f t="shared" si="78"/>
        <v>650</v>
      </c>
      <c r="J678" s="47">
        <f t="shared" si="80"/>
        <v>0.14910853623459958</v>
      </c>
      <c r="K678" s="50">
        <f t="shared" si="81"/>
        <v>0.5345026349619909</v>
      </c>
      <c r="L678" s="2">
        <f t="shared" si="82"/>
        <v>625.5654555384368</v>
      </c>
      <c r="M678" s="2">
        <f aca="true" t="shared" si="84" ref="M678:M741">IF(L678&lt;600,425+0.773*L678-0.00169*L678^2+0.00000222*L678^3,IF(L678&lt;735,666+(13002/(738-L678)),IF(L678&lt;900,545+(17820/(L678-731)),650)))</f>
        <v>781.640616167079</v>
      </c>
      <c r="N678" s="38"/>
      <c r="O678" s="19"/>
      <c r="P678" s="11"/>
      <c r="Q678" s="11"/>
      <c r="V678" s="4"/>
    </row>
    <row r="679" spans="5:22" ht="12.75">
      <c r="E679" s="1">
        <f t="shared" si="79"/>
        <v>53.41666666666709</v>
      </c>
      <c r="F679" s="11">
        <f t="shared" si="83"/>
        <v>927.9647461669407</v>
      </c>
      <c r="G679" s="2">
        <f aca="true" t="shared" si="85" ref="G679:G742">$B$8*($E679-$E678)*60*($B$11*($F679-G678)+$B$10*0.0000000567*(($F679+273)^4-(G678+273)^4))/($B$9*$H678)+G678</f>
        <v>919.5842420420959</v>
      </c>
      <c r="H679" s="2">
        <f aca="true" t="shared" si="86" ref="H679:H742">IF(G679&lt;600,425+0.773*G679-0.00169*G679^2+0.00000222*G679^3,IF(G679&lt;735,666+(13002/(738-G679)),IF(G679&lt;900,545+(17820/(G679-731)),650)))</f>
        <v>650</v>
      </c>
      <c r="J679" s="47">
        <f t="shared" si="80"/>
        <v>0.1490041613110126</v>
      </c>
      <c r="K679" s="50">
        <f t="shared" si="81"/>
        <v>0.5336169429019345</v>
      </c>
      <c r="L679" s="2">
        <f t="shared" si="82"/>
        <v>626.0990724813388</v>
      </c>
      <c r="M679" s="2">
        <f t="shared" si="84"/>
        <v>782.192066395801</v>
      </c>
      <c r="N679" s="38"/>
      <c r="O679" s="19"/>
      <c r="P679" s="11"/>
      <c r="Q679" s="11"/>
      <c r="V679" s="4"/>
    </row>
    <row r="680" spans="5:22" ht="12.75">
      <c r="E680" s="17">
        <f t="shared" si="79"/>
        <v>53.500000000000426</v>
      </c>
      <c r="F680" s="11">
        <f t="shared" si="83"/>
        <v>928.197765803731</v>
      </c>
      <c r="G680" s="2">
        <f t="shared" si="85"/>
        <v>919.8385042504403</v>
      </c>
      <c r="H680" s="2">
        <f t="shared" si="86"/>
        <v>650</v>
      </c>
      <c r="J680" s="47">
        <f t="shared" si="80"/>
        <v>0.14889911245873505</v>
      </c>
      <c r="K680" s="50">
        <f t="shared" si="81"/>
        <v>0.5327305477602813</v>
      </c>
      <c r="L680" s="2">
        <f t="shared" si="82"/>
        <v>626.631803029099</v>
      </c>
      <c r="M680" s="2">
        <f t="shared" si="84"/>
        <v>782.7478719566345</v>
      </c>
      <c r="N680" s="38"/>
      <c r="O680" s="19"/>
      <c r="P680" s="11"/>
      <c r="Q680" s="11"/>
      <c r="V680" s="4"/>
    </row>
    <row r="681" spans="5:22" ht="12.75">
      <c r="E681" s="1">
        <f t="shared" si="79"/>
        <v>53.58333333333376</v>
      </c>
      <c r="F681" s="11">
        <f t="shared" si="83"/>
        <v>928.4304236086417</v>
      </c>
      <c r="G681" s="2">
        <f t="shared" si="85"/>
        <v>920.0922658686128</v>
      </c>
      <c r="H681" s="2">
        <f t="shared" si="86"/>
        <v>650</v>
      </c>
      <c r="J681" s="47">
        <f t="shared" si="80"/>
        <v>0.14879338370791664</v>
      </c>
      <c r="K681" s="50">
        <f t="shared" si="81"/>
        <v>0.5318434371390033</v>
      </c>
      <c r="L681" s="2">
        <f t="shared" si="82"/>
        <v>627.1636464662381</v>
      </c>
      <c r="M681" s="2">
        <f t="shared" si="84"/>
        <v>783.3080815586328</v>
      </c>
      <c r="N681" s="38"/>
      <c r="O681" s="19"/>
      <c r="P681" s="11"/>
      <c r="Q681" s="11"/>
      <c r="V681" s="4"/>
    </row>
    <row r="682" spans="5:22" ht="12.75">
      <c r="E682" s="17">
        <f t="shared" si="79"/>
        <v>53.6666666666671</v>
      </c>
      <c r="F682" s="11">
        <f t="shared" si="83"/>
        <v>928.6627207036327</v>
      </c>
      <c r="G682" s="2">
        <f t="shared" si="85"/>
        <v>920.3455301540924</v>
      </c>
      <c r="H682" s="2">
        <f t="shared" si="86"/>
        <v>650</v>
      </c>
      <c r="J682" s="47">
        <f t="shared" si="80"/>
        <v>0.14868696902354223</v>
      </c>
      <c r="K682" s="50">
        <f t="shared" si="81"/>
        <v>0.5309555984713927</v>
      </c>
      <c r="L682" s="2">
        <f t="shared" si="82"/>
        <v>627.6946020647094</v>
      </c>
      <c r="M682" s="2">
        <f t="shared" si="84"/>
        <v>783.8727446106262</v>
      </c>
      <c r="N682" s="38"/>
      <c r="O682" s="19"/>
      <c r="P682" s="11"/>
      <c r="Q682" s="11"/>
      <c r="V682" s="4"/>
    </row>
    <row r="683" spans="5:22" ht="12.75">
      <c r="E683" s="1">
        <f aca="true" t="shared" si="87" ref="E683:E746">E682+5/60</f>
        <v>53.75000000000043</v>
      </c>
      <c r="F683" s="11">
        <f t="shared" si="83"/>
        <v>928.8946582054537</v>
      </c>
      <c r="G683" s="2">
        <f t="shared" si="85"/>
        <v>920.5983003100963</v>
      </c>
      <c r="H683" s="2">
        <f t="shared" si="86"/>
        <v>650</v>
      </c>
      <c r="J683" s="47">
        <f t="shared" si="80"/>
        <v>0.14857986230462933</v>
      </c>
      <c r="K683" s="50">
        <f t="shared" si="81"/>
        <v>0.5300670190201219</v>
      </c>
      <c r="L683" s="2">
        <f t="shared" si="82"/>
        <v>628.2246690837295</v>
      </c>
      <c r="M683" s="2">
        <f t="shared" si="84"/>
        <v>784.4419112333816</v>
      </c>
      <c r="N683" s="38"/>
      <c r="O683" s="19"/>
      <c r="P683" s="11"/>
      <c r="Q683" s="11"/>
      <c r="V683" s="4"/>
    </row>
    <row r="684" spans="5:22" ht="12.75">
      <c r="E684" s="17">
        <f t="shared" si="87"/>
        <v>53.83333333333377</v>
      </c>
      <c r="F684" s="11">
        <f t="shared" si="83"/>
        <v>929.126237225676</v>
      </c>
      <c r="G684" s="2">
        <f t="shared" si="85"/>
        <v>920.8505794868531</v>
      </c>
      <c r="H684" s="2">
        <f t="shared" si="86"/>
        <v>650</v>
      </c>
      <c r="J684" s="47">
        <f t="shared" si="80"/>
        <v>0.14847205738341546</v>
      </c>
      <c r="K684" s="50">
        <f t="shared" si="81"/>
        <v>0.5291776858752785</v>
      </c>
      <c r="L684" s="2">
        <f t="shared" si="82"/>
        <v>628.7538467696048</v>
      </c>
      <c r="M684" s="2">
        <f t="shared" si="84"/>
        <v>785.0156322720067</v>
      </c>
      <c r="N684" s="38"/>
      <c r="O684" s="19"/>
      <c r="P684" s="11"/>
      <c r="Q684" s="11"/>
      <c r="V684" s="4"/>
    </row>
    <row r="685" spans="5:22" ht="12.75">
      <c r="E685" s="1">
        <f t="shared" si="87"/>
        <v>53.916666666667105</v>
      </c>
      <c r="F685" s="11">
        <f t="shared" si="83"/>
        <v>929.3574588707253</v>
      </c>
      <c r="G685" s="2">
        <f t="shared" si="85"/>
        <v>921.1023707828456</v>
      </c>
      <c r="H685" s="2">
        <f t="shared" si="86"/>
        <v>650</v>
      </c>
      <c r="J685" s="47">
        <f t="shared" si="80"/>
        <v>0.1483635480245352</v>
      </c>
      <c r="K685" s="50">
        <f t="shared" si="81"/>
        <v>0.5282875859523514</v>
      </c>
      <c r="L685" s="2">
        <f t="shared" si="82"/>
        <v>629.2821343555572</v>
      </c>
      <c r="M685" s="2">
        <f t="shared" si="84"/>
        <v>785.5939593086061</v>
      </c>
      <c r="N685" s="38"/>
      <c r="O685" s="19"/>
      <c r="P685" s="11"/>
      <c r="Q685" s="11"/>
      <c r="V685" s="4"/>
    </row>
    <row r="686" spans="5:22" ht="12.75">
      <c r="E686" s="17">
        <f t="shared" si="87"/>
        <v>54.00000000000044</v>
      </c>
      <c r="F686" s="11">
        <f t="shared" si="83"/>
        <v>929.5883242419123</v>
      </c>
      <c r="G686" s="2">
        <f t="shared" si="85"/>
        <v>921.3536772460221</v>
      </c>
      <c r="H686" s="2">
        <f t="shared" si="86"/>
        <v>650</v>
      </c>
      <c r="J686" s="47">
        <f t="shared" si="80"/>
        <v>0.14825432792418725</v>
      </c>
      <c r="K686" s="50">
        <f t="shared" si="81"/>
        <v>0.5273967059902109</v>
      </c>
      <c r="L686" s="2">
        <f t="shared" si="82"/>
        <v>629.8095310615474</v>
      </c>
      <c r="M686" s="2">
        <f t="shared" si="84"/>
        <v>786.1769446751966</v>
      </c>
      <c r="N686" s="38"/>
      <c r="O686" s="19"/>
      <c r="P686" s="11"/>
      <c r="Q686" s="11"/>
      <c r="V686" s="4"/>
    </row>
    <row r="687" spans="5:22" ht="12.75">
      <c r="E687" s="1">
        <f t="shared" si="87"/>
        <v>54.083333333333776</v>
      </c>
      <c r="F687" s="11">
        <f t="shared" si="83"/>
        <v>929.818834435465</v>
      </c>
      <c r="G687" s="2">
        <f t="shared" si="85"/>
        <v>921.6045018749777</v>
      </c>
      <c r="H687" s="2">
        <f t="shared" si="86"/>
        <v>650</v>
      </c>
      <c r="J687" s="47">
        <f t="shared" si="80"/>
        <v>0.14814439070929067</v>
      </c>
      <c r="K687" s="50">
        <f t="shared" si="81"/>
        <v>0.5265050325490496</v>
      </c>
      <c r="L687" s="2">
        <f t="shared" si="82"/>
        <v>630.3360360940965</v>
      </c>
      <c r="M687" s="2">
        <f t="shared" si="84"/>
        <v>786.7646414668842</v>
      </c>
      <c r="N687" s="38"/>
      <c r="O687" s="19"/>
      <c r="P687" s="11"/>
      <c r="Q687" s="11"/>
      <c r="V687" s="4"/>
    </row>
    <row r="688" spans="5:22" ht="12.75">
      <c r="E688" s="17">
        <f t="shared" si="87"/>
        <v>54.16666666666711</v>
      </c>
      <c r="F688" s="11">
        <f t="shared" si="83"/>
        <v>930.0489905425594</v>
      </c>
      <c r="G688" s="2">
        <f t="shared" si="85"/>
        <v>921.8548476201056</v>
      </c>
      <c r="H688" s="2">
        <f t="shared" si="86"/>
        <v>650</v>
      </c>
      <c r="J688" s="47">
        <f t="shared" si="80"/>
        <v>0.14803372993663058</v>
      </c>
      <c r="K688" s="50">
        <f t="shared" si="81"/>
        <v>0.5256125520082799</v>
      </c>
      <c r="L688" s="2">
        <f t="shared" si="82"/>
        <v>630.8616486461048</v>
      </c>
      <c r="M688" s="2">
        <f t="shared" si="84"/>
        <v>787.3571035553114</v>
      </c>
      <c r="N688" s="38"/>
      <c r="O688" s="19"/>
      <c r="P688" s="11"/>
      <c r="Q688" s="11"/>
      <c r="V688" s="4"/>
    </row>
    <row r="689" spans="5:22" ht="12.75">
      <c r="E689" s="1">
        <f t="shared" si="87"/>
        <v>54.25000000000045</v>
      </c>
      <c r="F689" s="11">
        <f t="shared" si="83"/>
        <v>930.2787936493511</v>
      </c>
      <c r="G689" s="2">
        <f t="shared" si="85"/>
        <v>922.1047173847204</v>
      </c>
      <c r="H689" s="2">
        <f t="shared" si="86"/>
        <v>650</v>
      </c>
      <c r="J689" s="47">
        <f t="shared" si="80"/>
        <v>0.14792233909199365</v>
      </c>
      <c r="K689" s="50">
        <f t="shared" si="81"/>
        <v>0.5247192505644275</v>
      </c>
      <c r="L689" s="2">
        <f t="shared" si="82"/>
        <v>631.3863678966692</v>
      </c>
      <c r="M689" s="2">
        <f t="shared" si="84"/>
        <v>787.9543856023811</v>
      </c>
      <c r="N689" s="38"/>
      <c r="O689" s="19"/>
      <c r="P689" s="11"/>
      <c r="Q689" s="11"/>
      <c r="V689" s="4"/>
    </row>
    <row r="690" spans="5:22" ht="12.75">
      <c r="E690" s="17">
        <f t="shared" si="87"/>
        <v>54.33333333333378</v>
      </c>
      <c r="F690" s="11">
        <f t="shared" si="83"/>
        <v>930.5082448370055</v>
      </c>
      <c r="G690" s="2">
        <f t="shared" si="85"/>
        <v>922.3541140261526</v>
      </c>
      <c r="H690" s="2">
        <f t="shared" si="86"/>
        <v>650</v>
      </c>
      <c r="J690" s="47">
        <f t="shared" si="80"/>
        <v>0.14781021158929225</v>
      </c>
      <c r="K690" s="50">
        <f t="shared" si="81"/>
        <v>0.5238251142289732</v>
      </c>
      <c r="L690" s="2">
        <f t="shared" si="82"/>
        <v>631.9101930108982</v>
      </c>
      <c r="M690" s="2">
        <f t="shared" si="84"/>
        <v>788.556543074262</v>
      </c>
      <c r="N690" s="38"/>
      <c r="O690" s="19"/>
      <c r="P690" s="11"/>
      <c r="Q690" s="11"/>
      <c r="V690" s="4"/>
    </row>
    <row r="691" spans="5:22" ht="12.75">
      <c r="E691" s="1">
        <f t="shared" si="87"/>
        <v>54.41666666666712</v>
      </c>
      <c r="F691" s="11">
        <f t="shared" si="83"/>
        <v>930.7373451817284</v>
      </c>
      <c r="G691" s="2">
        <f t="shared" si="85"/>
        <v>922.6030403568167</v>
      </c>
      <c r="H691" s="2">
        <f t="shared" si="86"/>
        <v>650</v>
      </c>
      <c r="J691" s="47">
        <f t="shared" si="80"/>
        <v>0.14769734076967825</v>
      </c>
      <c r="K691" s="50">
        <f t="shared" si="81"/>
        <v>0.5229301288261737</v>
      </c>
      <c r="L691" s="2">
        <f t="shared" si="82"/>
        <v>632.4331231397243</v>
      </c>
      <c r="M691" s="2">
        <f t="shared" si="84"/>
        <v>789.1636322556833</v>
      </c>
      <c r="N691" s="38"/>
      <c r="O691" s="19"/>
      <c r="P691" s="11"/>
      <c r="Q691" s="11"/>
      <c r="V691" s="4"/>
    </row>
    <row r="692" spans="5:22" ht="12.75">
      <c r="E692" s="17">
        <f t="shared" si="87"/>
        <v>54.500000000000455</v>
      </c>
      <c r="F692" s="11">
        <f t="shared" si="83"/>
        <v>930.9660957547968</v>
      </c>
      <c r="G692" s="2">
        <f t="shared" si="85"/>
        <v>922.8514991452514</v>
      </c>
      <c r="H692" s="2">
        <f t="shared" si="86"/>
        <v>650</v>
      </c>
      <c r="J692" s="47">
        <f aca="true" t="shared" si="88" ref="J692:J755">$B$24*$B$23*$B$26*$B$22/($B$9*M691)</f>
        <v>0.14758371990064542</v>
      </c>
      <c r="K692" s="50">
        <f aca="true" t="shared" si="89" ref="K692:K755">$B$25*$B$22*(F692-L691)*(E692-E691)*60/($B$26*M691*$B$9*(1+J692/3))-((F692-F691)*(EXP(J692/10)-1))</f>
        <v>0.5220342799908431</v>
      </c>
      <c r="L692" s="2">
        <f aca="true" t="shared" si="90" ref="L692:L755">IF(K692&gt;0,K692+L691,L691)</f>
        <v>632.9551574197152</v>
      </c>
      <c r="M692" s="2">
        <f t="shared" si="84"/>
        <v>789.7757102645253</v>
      </c>
      <c r="N692" s="38"/>
      <c r="O692" s="19"/>
      <c r="P692" s="11"/>
      <c r="Q692" s="11"/>
      <c r="V692" s="4"/>
    </row>
    <row r="693" spans="5:22" ht="12.75">
      <c r="E693" s="1">
        <f t="shared" si="87"/>
        <v>54.58333333333379</v>
      </c>
      <c r="F693" s="11">
        <f t="shared" si="83"/>
        <v>931.1944976225881</v>
      </c>
      <c r="G693" s="2">
        <f t="shared" si="85"/>
        <v>923.099493117135</v>
      </c>
      <c r="H693" s="2">
        <f t="shared" si="86"/>
        <v>650</v>
      </c>
      <c r="J693" s="47">
        <f t="shared" si="88"/>
        <v>0.14746934217512128</v>
      </c>
      <c r="K693" s="50">
        <f t="shared" si="89"/>
        <v>0.5211375531661172</v>
      </c>
      <c r="L693" s="2">
        <f t="shared" si="90"/>
        <v>633.4762949728813</v>
      </c>
      <c r="M693" s="2">
        <f t="shared" si="84"/>
        <v>790.3928350667117</v>
      </c>
      <c r="N693" s="38"/>
      <c r="O693" s="19"/>
      <c r="P693" s="11"/>
      <c r="Q693" s="11"/>
      <c r="V693" s="4"/>
    </row>
    <row r="694" spans="5:22" ht="12.75">
      <c r="E694" s="17">
        <f t="shared" si="87"/>
        <v>54.666666666667126</v>
      </c>
      <c r="F694" s="11">
        <f t="shared" si="83"/>
        <v>931.4225518466106</v>
      </c>
      <c r="G694" s="2">
        <f t="shared" si="85"/>
        <v>923.3470249562743</v>
      </c>
      <c r="H694" s="2">
        <f t="shared" si="86"/>
        <v>650</v>
      </c>
      <c r="J694" s="47">
        <f t="shared" si="88"/>
        <v>0.14735420071054728</v>
      </c>
      <c r="K694" s="50">
        <f t="shared" si="89"/>
        <v>0.5202399336011618</v>
      </c>
      <c r="L694" s="2">
        <f t="shared" si="90"/>
        <v>633.9965349064825</v>
      </c>
      <c r="M694" s="2">
        <f t="shared" si="84"/>
        <v>791.0150654914132</v>
      </c>
      <c r="N694" s="38"/>
      <c r="O694" s="19"/>
      <c r="P694" s="11"/>
      <c r="Q694" s="11"/>
      <c r="V694" s="4"/>
    </row>
    <row r="695" spans="5:22" ht="12.75">
      <c r="E695" s="1">
        <f t="shared" si="87"/>
        <v>54.75000000000046</v>
      </c>
      <c r="F695" s="11">
        <f t="shared" si="83"/>
        <v>931.6502594835331</v>
      </c>
      <c r="G695" s="2">
        <f t="shared" si="85"/>
        <v>923.5940973055698</v>
      </c>
      <c r="H695" s="2">
        <f t="shared" si="86"/>
        <v>650</v>
      </c>
      <c r="J695" s="47">
        <f t="shared" si="88"/>
        <v>0.14723828854794804</v>
      </c>
      <c r="K695" s="50">
        <f t="shared" si="89"/>
        <v>0.5193414063488783</v>
      </c>
      <c r="L695" s="2">
        <f t="shared" si="90"/>
        <v>634.5158763128313</v>
      </c>
      <c r="M695" s="2">
        <f t="shared" si="84"/>
        <v>791.6424612465667</v>
      </c>
      <c r="N695" s="38"/>
      <c r="O695" s="19"/>
      <c r="P695" s="11"/>
      <c r="Q695" s="11"/>
      <c r="V695" s="4"/>
    </row>
    <row r="696" spans="5:22" ht="12.75">
      <c r="E696" s="17">
        <f t="shared" si="87"/>
        <v>54.8333333333338</v>
      </c>
      <c r="F696" s="11">
        <f t="shared" si="83"/>
        <v>931.8776215852138</v>
      </c>
      <c r="G696" s="2">
        <f t="shared" si="85"/>
        <v>923.840712767956</v>
      </c>
      <c r="H696" s="2">
        <f t="shared" si="86"/>
        <v>650</v>
      </c>
      <c r="J696" s="47">
        <f t="shared" si="88"/>
        <v>0.14712159865098928</v>
      </c>
      <c r="K696" s="50">
        <f t="shared" si="89"/>
        <v>0.5184419562635483</v>
      </c>
      <c r="L696" s="2">
        <f t="shared" si="90"/>
        <v>635.0343182690949</v>
      </c>
      <c r="M696" s="2">
        <f t="shared" si="84"/>
        <v>792.2750829347198</v>
      </c>
      <c r="N696" s="38"/>
      <c r="O696" s="19"/>
      <c r="P696" s="11"/>
      <c r="Q696" s="11"/>
      <c r="V696" s="4"/>
    </row>
    <row r="697" spans="5:22" ht="12.75">
      <c r="E697" s="1">
        <f t="shared" si="87"/>
        <v>54.91666666666713</v>
      </c>
      <c r="F697" s="11">
        <f t="shared" si="83"/>
        <v>932.1046391987297</v>
      </c>
      <c r="G697" s="2">
        <f t="shared" si="85"/>
        <v>924.0868739073187</v>
      </c>
      <c r="H697" s="2">
        <f t="shared" si="86"/>
        <v>650</v>
      </c>
      <c r="J697" s="47">
        <f t="shared" si="88"/>
        <v>0.14700412390502401</v>
      </c>
      <c r="K697" s="50">
        <f t="shared" si="89"/>
        <v>0.5175415679984687</v>
      </c>
      <c r="L697" s="2">
        <f t="shared" si="90"/>
        <v>635.5518598370934</v>
      </c>
      <c r="M697" s="2">
        <f t="shared" si="84"/>
        <v>792.9129920692072</v>
      </c>
      <c r="N697" s="38"/>
      <c r="O697" s="19"/>
      <c r="P697" s="11"/>
      <c r="Q697" s="11"/>
      <c r="V697" s="4"/>
    </row>
    <row r="698" spans="5:22" ht="12.75">
      <c r="E698" s="17">
        <f t="shared" si="87"/>
        <v>55.00000000000047</v>
      </c>
      <c r="F698" s="11">
        <f t="shared" si="83"/>
        <v>932.3313133664055</v>
      </c>
      <c r="G698" s="2">
        <f t="shared" si="85"/>
        <v>924.3325832493889</v>
      </c>
      <c r="H698" s="2">
        <f t="shared" si="86"/>
        <v>650</v>
      </c>
      <c r="J698" s="47">
        <f t="shared" si="88"/>
        <v>0.1468858571161275</v>
      </c>
      <c r="K698" s="50">
        <f t="shared" si="89"/>
        <v>0.5166402260035361</v>
      </c>
      <c r="L698" s="2">
        <f t="shared" si="90"/>
        <v>636.068500063097</v>
      </c>
      <c r="M698" s="2">
        <f t="shared" si="84"/>
        <v>793.5562510906678</v>
      </c>
      <c r="N698" s="38"/>
      <c r="O698" s="19"/>
      <c r="P698" s="11"/>
      <c r="Q698" s="11"/>
      <c r="V698" s="4"/>
    </row>
    <row r="699" spans="5:22" ht="12.75">
      <c r="E699" s="1">
        <f t="shared" si="87"/>
        <v>55.083333333333805</v>
      </c>
      <c r="F699" s="11">
        <f t="shared" si="83"/>
        <v>932.557645125843</v>
      </c>
      <c r="G699" s="2">
        <f t="shared" si="85"/>
        <v>924.5778432826145</v>
      </c>
      <c r="H699" s="2">
        <f t="shared" si="86"/>
        <v>650</v>
      </c>
      <c r="J699" s="47">
        <f t="shared" si="88"/>
        <v>0.14676679101012047</v>
      </c>
      <c r="K699" s="50">
        <f t="shared" si="89"/>
        <v>0.5157379145227934</v>
      </c>
      <c r="L699" s="2">
        <f t="shared" si="90"/>
        <v>636.5842379776198</v>
      </c>
      <c r="M699" s="2">
        <f t="shared" si="84"/>
        <v>794.2049233839089</v>
      </c>
      <c r="N699" s="38"/>
      <c r="O699" s="19"/>
      <c r="P699" s="11"/>
      <c r="Q699" s="11"/>
      <c r="V699" s="4"/>
    </row>
    <row r="700" spans="5:22" ht="12.75">
      <c r="E700" s="17">
        <f t="shared" si="87"/>
        <v>55.16666666666714</v>
      </c>
      <c r="F700" s="11">
        <f t="shared" si="83"/>
        <v>932.783635509948</v>
      </c>
      <c r="G700" s="2">
        <f t="shared" si="85"/>
        <v>924.8226564590102</v>
      </c>
      <c r="H700" s="2">
        <f t="shared" si="86"/>
        <v>650</v>
      </c>
      <c r="J700" s="47">
        <f t="shared" si="88"/>
        <v>0.14664691823158046</v>
      </c>
      <c r="K700" s="50">
        <f t="shared" si="89"/>
        <v>0.5148346175919852</v>
      </c>
      <c r="L700" s="2">
        <f t="shared" si="90"/>
        <v>637.0990725952117</v>
      </c>
      <c r="M700" s="2">
        <f t="shared" si="84"/>
        <v>794.8590732951279</v>
      </c>
      <c r="N700" s="38"/>
      <c r="O700" s="19"/>
      <c r="P700" s="11"/>
      <c r="Q700" s="11"/>
      <c r="V700" s="4"/>
    </row>
    <row r="701" spans="5:22" ht="12.75">
      <c r="E701" s="1">
        <f t="shared" si="87"/>
        <v>55.250000000000476</v>
      </c>
      <c r="F701" s="11">
        <f t="shared" si="83"/>
        <v>933.0092855469603</v>
      </c>
      <c r="G701" s="2">
        <f t="shared" si="85"/>
        <v>925.0670251949863</v>
      </c>
      <c r="H701" s="2">
        <f t="shared" si="86"/>
        <v>650</v>
      </c>
      <c r="J701" s="47">
        <f t="shared" si="88"/>
        <v>0.14652623134284173</v>
      </c>
      <c r="K701" s="50">
        <f t="shared" si="89"/>
        <v>0.5139303190360033</v>
      </c>
      <c r="L701" s="2">
        <f t="shared" si="90"/>
        <v>637.6130029142478</v>
      </c>
      <c r="M701" s="2">
        <f t="shared" si="84"/>
        <v>795.5187661494992</v>
      </c>
      <c r="N701" s="38"/>
      <c r="O701" s="19"/>
      <c r="P701" s="11"/>
      <c r="Q701" s="11"/>
      <c r="V701" s="4"/>
    </row>
    <row r="702" spans="5:22" ht="12.75">
      <c r="E702" s="17">
        <f t="shared" si="87"/>
        <v>55.33333333333381</v>
      </c>
      <c r="F702" s="11">
        <f t="shared" si="83"/>
        <v>933.2345962604808</v>
      </c>
      <c r="G702" s="2">
        <f t="shared" si="85"/>
        <v>925.3109518721566</v>
      </c>
      <c r="H702" s="2">
        <f t="shared" si="86"/>
        <v>650</v>
      </c>
      <c r="J702" s="47">
        <f t="shared" si="88"/>
        <v>0.14640472282298284</v>
      </c>
      <c r="K702" s="50">
        <f t="shared" si="89"/>
        <v>0.5130250024663754</v>
      </c>
      <c r="L702" s="2">
        <f t="shared" si="90"/>
        <v>638.1260279167142</v>
      </c>
      <c r="M702" s="2">
        <f t="shared" si="84"/>
        <v>796.1840682691334</v>
      </c>
      <c r="N702" s="38"/>
      <c r="O702" s="19"/>
      <c r="P702" s="11"/>
      <c r="Q702" s="11"/>
      <c r="V702" s="4"/>
    </row>
    <row r="703" spans="5:22" ht="12.75">
      <c r="E703" s="1">
        <f t="shared" si="87"/>
        <v>55.41666666666715</v>
      </c>
      <c r="F703" s="11">
        <f t="shared" si="83"/>
        <v>933.4595686694993</v>
      </c>
      <c r="G703" s="2">
        <f t="shared" si="85"/>
        <v>925.5544388381256</v>
      </c>
      <c r="H703" s="2">
        <f t="shared" si="86"/>
        <v>650</v>
      </c>
      <c r="J703" s="47">
        <f t="shared" si="88"/>
        <v>0.1462823850668025</v>
      </c>
      <c r="K703" s="50">
        <f t="shared" si="89"/>
        <v>0.5121186512786662</v>
      </c>
      <c r="L703" s="2">
        <f t="shared" si="90"/>
        <v>638.6381465679929</v>
      </c>
      <c r="M703" s="2">
        <f t="shared" si="84"/>
        <v>796.8550469914212</v>
      </c>
      <c r="N703" s="38"/>
      <c r="O703" s="19"/>
      <c r="P703" s="11"/>
      <c r="Q703" s="11"/>
      <c r="V703" s="4"/>
    </row>
    <row r="704" spans="5:22" ht="12.75">
      <c r="E704" s="17">
        <f t="shared" si="87"/>
        <v>55.50000000000048</v>
      </c>
      <c r="F704" s="11">
        <f t="shared" si="83"/>
        <v>933.6842037884228</v>
      </c>
      <c r="G704" s="2">
        <f t="shared" si="85"/>
        <v>925.7974884072571</v>
      </c>
      <c r="H704" s="2">
        <f t="shared" si="86"/>
        <v>650</v>
      </c>
      <c r="J704" s="47">
        <f t="shared" si="88"/>
        <v>0.14615921038378338</v>
      </c>
      <c r="K704" s="50">
        <f t="shared" si="89"/>
        <v>0.5112112486498588</v>
      </c>
      <c r="L704" s="2">
        <f t="shared" si="90"/>
        <v>639.1493578166427</v>
      </c>
      <c r="M704" s="2">
        <f t="shared" si="84"/>
        <v>797.5317706877684</v>
      </c>
      <c r="N704" s="38"/>
      <c r="O704" s="19"/>
      <c r="P704" s="11"/>
      <c r="Q704" s="11"/>
      <c r="V704" s="4"/>
    </row>
    <row r="705" spans="5:22" ht="12.75">
      <c r="E705" s="1">
        <f t="shared" si="87"/>
        <v>55.58333333333382</v>
      </c>
      <c r="F705" s="11">
        <f t="shared" si="83"/>
        <v>933.9085026271023</v>
      </c>
      <c r="G705" s="2">
        <f t="shared" si="85"/>
        <v>926.0401028614223</v>
      </c>
      <c r="H705" s="2">
        <f t="shared" si="86"/>
        <v>650</v>
      </c>
      <c r="J705" s="47">
        <f t="shared" si="88"/>
        <v>0.1460351909970437</v>
      </c>
      <c r="K705" s="50">
        <f t="shared" si="89"/>
        <v>0.5103027775357142</v>
      </c>
      <c r="L705" s="2">
        <f t="shared" si="90"/>
        <v>639.6596605941784</v>
      </c>
      <c r="M705" s="2">
        <f t="shared" si="84"/>
        <v>798.2143087827324</v>
      </c>
      <c r="N705" s="38"/>
      <c r="O705" s="19"/>
      <c r="P705" s="11"/>
      <c r="Q705" s="11"/>
      <c r="V705" s="4"/>
    </row>
    <row r="706" spans="5:22" ht="12.75">
      <c r="E706" s="17">
        <f t="shared" si="87"/>
        <v>55.666666666667155</v>
      </c>
      <c r="F706" s="11">
        <f t="shared" si="83"/>
        <v>934.1324661908609</v>
      </c>
      <c r="G706" s="2">
        <f t="shared" si="85"/>
        <v>926.2822844507299</v>
      </c>
      <c r="H706" s="2">
        <f t="shared" si="86"/>
        <v>650</v>
      </c>
      <c r="J706" s="47">
        <f t="shared" si="88"/>
        <v>0.14591031904227653</v>
      </c>
      <c r="K706" s="50">
        <f t="shared" si="89"/>
        <v>0.5093932206680598</v>
      </c>
      <c r="L706" s="2">
        <f t="shared" si="90"/>
        <v>640.1690538148464</v>
      </c>
      <c r="M706" s="2">
        <f t="shared" si="84"/>
        <v>798.9027317735697</v>
      </c>
      <c r="N706" s="38"/>
      <c r="O706" s="19"/>
      <c r="P706" s="11"/>
      <c r="Q706" s="11"/>
      <c r="V706" s="4"/>
    </row>
    <row r="707" spans="5:22" ht="12.75">
      <c r="E707" s="1">
        <f t="shared" si="87"/>
        <v>55.75000000000049</v>
      </c>
      <c r="F707" s="11">
        <f t="shared" si="83"/>
        <v>934.3560954805193</v>
      </c>
      <c r="G707" s="2">
        <f t="shared" si="85"/>
        <v>926.5240353942381</v>
      </c>
      <c r="H707" s="2">
        <f t="shared" si="86"/>
        <v>650</v>
      </c>
      <c r="J707" s="47">
        <f t="shared" si="88"/>
        <v>0.145784586566677</v>
      </c>
      <c r="K707" s="50">
        <f t="shared" si="89"/>
        <v>0.508482560552102</v>
      </c>
      <c r="L707" s="2">
        <f t="shared" si="90"/>
        <v>640.6775363753985</v>
      </c>
      <c r="M707" s="2">
        <f t="shared" si="84"/>
        <v>799.5971112502059</v>
      </c>
      <c r="N707" s="38"/>
      <c r="O707" s="19"/>
      <c r="P707" s="11"/>
      <c r="Q707" s="11"/>
      <c r="V707" s="4"/>
    </row>
    <row r="708" spans="5:22" ht="12.75">
      <c r="E708" s="17">
        <f t="shared" si="87"/>
        <v>55.833333333333826</v>
      </c>
      <c r="F708" s="11">
        <f t="shared" si="83"/>
        <v>934.5793914924246</v>
      </c>
      <c r="G708" s="2">
        <f t="shared" si="85"/>
        <v>926.7653578806479</v>
      </c>
      <c r="H708" s="2">
        <f t="shared" si="86"/>
        <v>650</v>
      </c>
      <c r="J708" s="47">
        <f t="shared" si="88"/>
        <v>0.14565798552785697</v>
      </c>
      <c r="K708" s="50">
        <f t="shared" si="89"/>
        <v>0.5075707794636122</v>
      </c>
      <c r="L708" s="2">
        <f t="shared" si="90"/>
        <v>641.1851071548622</v>
      </c>
      <c r="M708" s="2">
        <f t="shared" si="84"/>
        <v>800.2975199156353</v>
      </c>
      <c r="N708" s="38"/>
      <c r="O708" s="19"/>
      <c r="P708" s="11"/>
      <c r="Q708" s="11"/>
      <c r="V708" s="4"/>
    </row>
    <row r="709" spans="5:22" ht="12.75">
      <c r="E709" s="1">
        <f t="shared" si="87"/>
        <v>55.91666666666716</v>
      </c>
      <c r="F709" s="11">
        <f t="shared" si="83"/>
        <v>934.802355218475</v>
      </c>
      <c r="G709" s="2">
        <f t="shared" si="85"/>
        <v>927.00625406898</v>
      </c>
      <c r="H709" s="2">
        <f t="shared" si="86"/>
        <v>650</v>
      </c>
      <c r="J709" s="47">
        <f t="shared" si="88"/>
        <v>0.14553050779274732</v>
      </c>
      <c r="K709" s="50">
        <f t="shared" si="89"/>
        <v>0.5066578594461795</v>
      </c>
      <c r="L709" s="2">
        <f t="shared" si="90"/>
        <v>641.6917650143083</v>
      </c>
      <c r="M709" s="2">
        <f t="shared" si="84"/>
        <v>801.0040316067643</v>
      </c>
      <c r="N709" s="38"/>
      <c r="O709" s="19"/>
      <c r="P709" s="11"/>
      <c r="Q709" s="11"/>
      <c r="V709" s="4"/>
    </row>
    <row r="710" spans="5:22" ht="12.75">
      <c r="E710" s="17">
        <f t="shared" si="87"/>
        <v>56.0000000000005</v>
      </c>
      <c r="F710" s="11">
        <f t="shared" si="83"/>
        <v>935.0249876461479</v>
      </c>
      <c r="G710" s="2">
        <f t="shared" si="85"/>
        <v>927.2467260892339</v>
      </c>
      <c r="H710" s="2">
        <f t="shared" si="86"/>
        <v>650</v>
      </c>
      <c r="J710" s="47">
        <f t="shared" si="88"/>
        <v>0.14540214513648794</v>
      </c>
      <c r="K710" s="50">
        <f t="shared" si="89"/>
        <v>0.5057437823083256</v>
      </c>
      <c r="L710" s="2">
        <f t="shared" si="90"/>
        <v>642.1975087966166</v>
      </c>
      <c r="M710" s="2">
        <f t="shared" si="84"/>
        <v>801.7167213157064</v>
      </c>
      <c r="N710" s="38"/>
      <c r="O710" s="19"/>
      <c r="P710" s="11"/>
      <c r="Q710" s="11"/>
      <c r="V710" s="4"/>
    </row>
    <row r="711" spans="5:22" ht="12.75">
      <c r="E711" s="1">
        <f t="shared" si="87"/>
        <v>56.08333333333383</v>
      </c>
      <c r="F711" s="11">
        <f t="shared" si="83"/>
        <v>935.2472897585247</v>
      </c>
      <c r="G711" s="2">
        <f t="shared" si="85"/>
        <v>927.4867760430313</v>
      </c>
      <c r="H711" s="2">
        <f t="shared" si="86"/>
        <v>650</v>
      </c>
      <c r="J711" s="47">
        <f t="shared" si="88"/>
        <v>0.1452728892413049</v>
      </c>
      <c r="K711" s="50">
        <f t="shared" si="89"/>
        <v>0.5048285296206766</v>
      </c>
      <c r="L711" s="2">
        <f t="shared" si="90"/>
        <v>642.7023373262373</v>
      </c>
      <c r="M711" s="2">
        <f t="shared" si="84"/>
        <v>802.4356652115425</v>
      </c>
      <c r="N711" s="38"/>
      <c r="O711" s="19"/>
      <c r="P711" s="11"/>
      <c r="Q711" s="11"/>
      <c r="V711" s="4"/>
    </row>
    <row r="712" spans="5:22" ht="12.75">
      <c r="E712" s="17">
        <f t="shared" si="87"/>
        <v>56.16666666666717</v>
      </c>
      <c r="F712" s="11">
        <f t="shared" si="83"/>
        <v>935.4692625343184</v>
      </c>
      <c r="G712" s="2">
        <f t="shared" si="85"/>
        <v>927.726406004243</v>
      </c>
      <c r="H712" s="2">
        <f t="shared" si="86"/>
        <v>650</v>
      </c>
      <c r="J712" s="47">
        <f t="shared" si="88"/>
        <v>0.14514273169537506</v>
      </c>
      <c r="K712" s="50">
        <f t="shared" si="89"/>
        <v>0.503912082713003</v>
      </c>
      <c r="L712" s="2">
        <f t="shared" si="90"/>
        <v>643.2062494089503</v>
      </c>
      <c r="M712" s="2">
        <f t="shared" si="84"/>
        <v>803.1609406625549</v>
      </c>
      <c r="N712" s="38"/>
      <c r="O712" s="19"/>
      <c r="P712" s="11"/>
      <c r="Q712" s="11"/>
      <c r="V712" s="4"/>
    </row>
    <row r="713" spans="5:22" ht="12.75">
      <c r="E713" s="1">
        <f t="shared" si="87"/>
        <v>56.250000000000504</v>
      </c>
      <c r="F713" s="11">
        <f t="shared" si="83"/>
        <v>935.6909069478977</v>
      </c>
      <c r="G713" s="2">
        <f t="shared" si="85"/>
        <v>927.9656180195996</v>
      </c>
      <c r="H713" s="2">
        <f t="shared" si="86"/>
        <v>650</v>
      </c>
      <c r="J713" s="47">
        <f t="shared" si="88"/>
        <v>0.14501166399167834</v>
      </c>
      <c r="K713" s="50">
        <f t="shared" si="89"/>
        <v>0.5029944226713158</v>
      </c>
      <c r="L713" s="2">
        <f t="shared" si="90"/>
        <v>643.7092438316216</v>
      </c>
      <c r="M713" s="2">
        <f t="shared" si="84"/>
        <v>803.8926262589501</v>
      </c>
      <c r="N713" s="38"/>
      <c r="O713" s="19"/>
      <c r="P713" s="11"/>
      <c r="Q713" s="11"/>
      <c r="V713" s="4"/>
    </row>
    <row r="714" spans="5:22" ht="12.75">
      <c r="E714" s="17">
        <f t="shared" si="87"/>
        <v>56.33333333333384</v>
      </c>
      <c r="F714" s="11">
        <f t="shared" si="83"/>
        <v>935.9122239693143</v>
      </c>
      <c r="G714" s="2">
        <f t="shared" si="85"/>
        <v>928.2044141092879</v>
      </c>
      <c r="H714" s="2">
        <f t="shared" si="86"/>
        <v>650</v>
      </c>
      <c r="J714" s="47">
        <f t="shared" si="88"/>
        <v>0.14487967752683692</v>
      </c>
      <c r="K714" s="50">
        <f t="shared" si="89"/>
        <v>0.5020755303348319</v>
      </c>
      <c r="L714" s="2">
        <f t="shared" si="90"/>
        <v>644.2113193619565</v>
      </c>
      <c r="M714" s="2">
        <f t="shared" si="84"/>
        <v>804.63080183608</v>
      </c>
      <c r="N714" s="38"/>
      <c r="O714" s="19"/>
      <c r="P714" s="11"/>
      <c r="Q714" s="11"/>
      <c r="V714" s="4"/>
    </row>
    <row r="715" spans="5:22" ht="12.75">
      <c r="E715" s="1">
        <f t="shared" si="87"/>
        <v>56.416666666667176</v>
      </c>
      <c r="F715" s="11">
        <f t="shared" si="83"/>
        <v>936.1332145643271</v>
      </c>
      <c r="G715" s="2">
        <f t="shared" si="85"/>
        <v>928.4427962675319</v>
      </c>
      <c r="H715" s="2">
        <f t="shared" si="86"/>
        <v>650</v>
      </c>
      <c r="J715" s="47">
        <f t="shared" si="88"/>
        <v>0.14474676359994185</v>
      </c>
      <c r="K715" s="50">
        <f t="shared" si="89"/>
        <v>0.5011553862929835</v>
      </c>
      <c r="L715" s="2">
        <f t="shared" si="90"/>
        <v>644.7124747482495</v>
      </c>
      <c r="M715" s="2">
        <f t="shared" si="84"/>
        <v>805.3755484981742</v>
      </c>
      <c r="N715" s="38"/>
      <c r="O715" s="19"/>
      <c r="P715" s="11"/>
      <c r="Q715" s="11"/>
      <c r="V715" s="4"/>
    </row>
    <row r="716" spans="5:22" ht="12.75">
      <c r="E716" s="17">
        <f t="shared" si="87"/>
        <v>56.50000000000051</v>
      </c>
      <c r="F716" s="11">
        <f t="shared" si="83"/>
        <v>936.3538796944284</v>
      </c>
      <c r="G716" s="2">
        <f t="shared" si="85"/>
        <v>928.6807664631591</v>
      </c>
      <c r="H716" s="2">
        <f t="shared" si="86"/>
        <v>650</v>
      </c>
      <c r="J716" s="47">
        <f t="shared" si="88"/>
        <v>0.14461291341136706</v>
      </c>
      <c r="K716" s="50">
        <f t="shared" si="89"/>
        <v>0.5002339708823255</v>
      </c>
      <c r="L716" s="2">
        <f t="shared" si="90"/>
        <v>645.2127087191318</v>
      </c>
      <c r="M716" s="2">
        <f t="shared" si="84"/>
        <v>806.126948642598</v>
      </c>
      <c r="N716" s="38"/>
      <c r="O716" s="19"/>
      <c r="P716" s="11"/>
      <c r="Q716" s="11"/>
      <c r="V716" s="4"/>
    </row>
    <row r="717" spans="5:22" ht="12.75">
      <c r="E717" s="1">
        <f t="shared" si="87"/>
        <v>56.58333333333385</v>
      </c>
      <c r="F717" s="11">
        <f t="shared" si="83"/>
        <v>936.5742203168683</v>
      </c>
      <c r="G717" s="2">
        <f t="shared" si="85"/>
        <v>928.9183266401526</v>
      </c>
      <c r="H717" s="2">
        <f t="shared" si="86"/>
        <v>650</v>
      </c>
      <c r="J717" s="47">
        <f t="shared" si="88"/>
        <v>0.14447811806157035</v>
      </c>
      <c r="K717" s="50">
        <f t="shared" si="89"/>
        <v>0.49931126418344457</v>
      </c>
      <c r="L717" s="2">
        <f t="shared" si="90"/>
        <v>645.7120199833153</v>
      </c>
      <c r="M717" s="2">
        <f t="shared" si="84"/>
        <v>806.8850859846468</v>
      </c>
      <c r="N717" s="38"/>
      <c r="O717" s="19"/>
      <c r="P717" s="11"/>
      <c r="Q717" s="11"/>
      <c r="V717" s="4"/>
    </row>
    <row r="718" spans="5:22" ht="12.75">
      <c r="E718" s="17">
        <f t="shared" si="87"/>
        <v>56.66666666666718</v>
      </c>
      <c r="F718" s="11">
        <f t="shared" si="83"/>
        <v>936.7942373846802</v>
      </c>
      <c r="G718" s="2">
        <f t="shared" si="85"/>
        <v>929.1554787181901</v>
      </c>
      <c r="H718" s="2">
        <f t="shared" si="86"/>
        <v>650</v>
      </c>
      <c r="J718" s="47">
        <f t="shared" si="88"/>
        <v>0.14434236854988153</v>
      </c>
      <c r="K718" s="50">
        <f t="shared" si="89"/>
        <v>0.49838724601779305</v>
      </c>
      <c r="L718" s="2">
        <f t="shared" si="90"/>
        <v>646.2104072293331</v>
      </c>
      <c r="M718" s="2">
        <f t="shared" si="84"/>
        <v>807.6500455828914</v>
      </c>
      <c r="N718" s="38"/>
      <c r="O718" s="19"/>
      <c r="P718" s="11"/>
      <c r="Q718" s="11"/>
      <c r="V718" s="4"/>
    </row>
    <row r="719" spans="5:22" ht="12.75">
      <c r="E719" s="1">
        <f t="shared" si="87"/>
        <v>56.75000000000052</v>
      </c>
      <c r="F719" s="11">
        <f t="shared" si="83"/>
        <v>937.0139318467051</v>
      </c>
      <c r="G719" s="2">
        <f t="shared" si="85"/>
        <v>929.3922245931684</v>
      </c>
      <c r="H719" s="2">
        <f t="shared" si="86"/>
        <v>650</v>
      </c>
      <c r="J719" s="47">
        <f t="shared" si="88"/>
        <v>0.144205655773278</v>
      </c>
      <c r="K719" s="50">
        <f t="shared" si="89"/>
        <v>0.49746189594452794</v>
      </c>
      <c r="L719" s="2">
        <f t="shared" si="90"/>
        <v>646.7078691252776</v>
      </c>
      <c r="M719" s="2">
        <f t="shared" si="84"/>
        <v>808.4219138650874</v>
      </c>
      <c r="N719" s="38"/>
      <c r="O719" s="19"/>
      <c r="P719" s="11"/>
      <c r="Q719" s="11"/>
      <c r="V719" s="4"/>
    </row>
    <row r="720" spans="5:22" ht="12.75">
      <c r="E720" s="17">
        <f t="shared" si="87"/>
        <v>56.833333333333854</v>
      </c>
      <c r="F720" s="11">
        <f t="shared" si="83"/>
        <v>937.2333046476165</v>
      </c>
      <c r="G720" s="2">
        <f t="shared" si="85"/>
        <v>929.6285661377157</v>
      </c>
      <c r="H720" s="2">
        <f t="shared" si="86"/>
        <v>650</v>
      </c>
      <c r="J720" s="47">
        <f t="shared" si="88"/>
        <v>0.14406797052514747</v>
      </c>
      <c r="K720" s="50">
        <f t="shared" si="89"/>
        <v>0.4965351932572627</v>
      </c>
      <c r="L720" s="2">
        <f t="shared" si="90"/>
        <v>647.2044043185349</v>
      </c>
      <c r="M720" s="2">
        <f t="shared" si="84"/>
        <v>809.2007786546657</v>
      </c>
      <c r="N720" s="38"/>
      <c r="O720" s="19"/>
      <c r="P720" s="11"/>
      <c r="Q720" s="11"/>
      <c r="V720" s="4"/>
    </row>
    <row r="721" spans="5:22" ht="12.75">
      <c r="E721" s="1">
        <f t="shared" si="87"/>
        <v>56.91666666666719</v>
      </c>
      <c r="F721" s="11">
        <f t="shared" si="83"/>
        <v>937.4523567279443</v>
      </c>
      <c r="G721" s="2">
        <f t="shared" si="85"/>
        <v>929.8645052016902</v>
      </c>
      <c r="H721" s="2">
        <f t="shared" si="86"/>
        <v>650</v>
      </c>
      <c r="J721" s="47">
        <f t="shared" si="88"/>
        <v>0.14392930349403735</v>
      </c>
      <c r="K721" s="50">
        <f t="shared" si="89"/>
        <v>0.49560711698081555</v>
      </c>
      <c r="L721" s="2">
        <f t="shared" si="90"/>
        <v>647.7000114355158</v>
      </c>
      <c r="M721" s="2">
        <f t="shared" si="84"/>
        <v>809.986729197813</v>
      </c>
      <c r="N721" s="38"/>
      <c r="O721" s="19"/>
      <c r="P721" s="11"/>
      <c r="Q721" s="11"/>
      <c r="V721" s="4"/>
    </row>
    <row r="722" spans="5:22" ht="12.75">
      <c r="E722" s="17">
        <f t="shared" si="87"/>
        <v>57.000000000000526</v>
      </c>
      <c r="F722" s="11">
        <f t="shared" si="83"/>
        <v>937.6710890240997</v>
      </c>
      <c r="G722" s="2">
        <f t="shared" si="85"/>
        <v>930.1000436126676</v>
      </c>
      <c r="H722" s="2">
        <f t="shared" si="86"/>
        <v>650</v>
      </c>
      <c r="J722" s="47">
        <f t="shared" si="88"/>
        <v>0.14378964526239202</v>
      </c>
      <c r="K722" s="50">
        <f t="shared" si="89"/>
        <v>0.4946776458678896</v>
      </c>
      <c r="L722" s="2">
        <f t="shared" si="90"/>
        <v>648.1946890813837</v>
      </c>
      <c r="M722" s="2">
        <f t="shared" si="84"/>
        <v>810.7798561911635</v>
      </c>
      <c r="N722" s="38"/>
      <c r="O722" s="19"/>
      <c r="P722" s="11"/>
      <c r="Q722" s="11"/>
      <c r="V722" s="4"/>
    </row>
    <row r="723" spans="5:22" ht="12.75">
      <c r="E723" s="1">
        <f t="shared" si="87"/>
        <v>57.08333333333386</v>
      </c>
      <c r="F723" s="11">
        <f t="shared" si="83"/>
        <v>937.8895024683984</v>
      </c>
      <c r="G723" s="2">
        <f t="shared" si="85"/>
        <v>930.3351831764146</v>
      </c>
      <c r="H723" s="2">
        <f t="shared" si="86"/>
        <v>650</v>
      </c>
      <c r="J723" s="47">
        <f t="shared" si="88"/>
        <v>0.14364898630527678</v>
      </c>
      <c r="K723" s="50">
        <f t="shared" si="89"/>
        <v>0.49374675839573834</v>
      </c>
      <c r="L723" s="2">
        <f t="shared" si="90"/>
        <v>648.6884358397795</v>
      </c>
      <c r="M723" s="2">
        <f t="shared" si="84"/>
        <v>811.5802518101134</v>
      </c>
      <c r="N723" s="38"/>
      <c r="O723" s="19"/>
      <c r="P723" s="11"/>
      <c r="Q723" s="11"/>
      <c r="V723" s="4"/>
    </row>
    <row r="724" spans="5:22" ht="12.75">
      <c r="E724" s="17">
        <f t="shared" si="87"/>
        <v>57.1666666666672</v>
      </c>
      <c r="F724" s="11">
        <f t="shared" si="83"/>
        <v>938.107597989085</v>
      </c>
      <c r="G724" s="2">
        <f t="shared" si="85"/>
        <v>930.5699256773521</v>
      </c>
      <c r="H724" s="2">
        <f t="shared" si="86"/>
        <v>650</v>
      </c>
      <c r="J724" s="47">
        <f t="shared" si="88"/>
        <v>0.14350731698908914</v>
      </c>
      <c r="K724" s="50">
        <f t="shared" si="89"/>
        <v>0.49281443276276604</v>
      </c>
      <c r="L724" s="2">
        <f t="shared" si="90"/>
        <v>649.1812502725422</v>
      </c>
      <c r="M724" s="2">
        <f t="shared" si="84"/>
        <v>812.388009737774</v>
      </c>
      <c r="N724" s="38"/>
      <c r="O724" s="19"/>
      <c r="P724" s="11"/>
      <c r="Q724" s="11"/>
      <c r="V724" s="4"/>
    </row>
    <row r="725" spans="5:22" ht="12.75">
      <c r="E725" s="1">
        <f t="shared" si="87"/>
        <v>57.25000000000053</v>
      </c>
      <c r="F725" s="11">
        <f t="shared" si="83"/>
        <v>938.3253765103566</v>
      </c>
      <c r="G725" s="2">
        <f t="shared" si="85"/>
        <v>930.8042728790064</v>
      </c>
      <c r="H725" s="2">
        <f t="shared" si="86"/>
        <v>650</v>
      </c>
      <c r="J725" s="47">
        <f t="shared" si="88"/>
        <v>0.14336462757025753</v>
      </c>
      <c r="K725" s="50">
        <f t="shared" si="89"/>
        <v>0.4918806468851026</v>
      </c>
      <c r="L725" s="2">
        <f t="shared" si="90"/>
        <v>649.6731309194273</v>
      </c>
      <c r="M725" s="2">
        <f t="shared" si="84"/>
        <v>813.2032251945831</v>
      </c>
      <c r="N725" s="38"/>
      <c r="O725" s="19"/>
      <c r="P725" s="11"/>
      <c r="Q725" s="11"/>
      <c r="V725" s="4"/>
    </row>
    <row r="726" spans="5:22" ht="12.75">
      <c r="E726" s="17">
        <f t="shared" si="87"/>
        <v>57.33333333333387</v>
      </c>
      <c r="F726" s="11">
        <f t="shared" si="83"/>
        <v>938.542838952386</v>
      </c>
      <c r="G726" s="2">
        <f t="shared" si="85"/>
        <v>931.0382265244485</v>
      </c>
      <c r="H726" s="2">
        <f t="shared" si="86"/>
        <v>650</v>
      </c>
      <c r="J726" s="47">
        <f t="shared" si="88"/>
        <v>0.143220908193927</v>
      </c>
      <c r="K726" s="50">
        <f t="shared" si="89"/>
        <v>0.4909453783931396</v>
      </c>
      <c r="L726" s="2">
        <f t="shared" si="90"/>
        <v>650.1640762978204</v>
      </c>
      <c r="M726" s="2">
        <f t="shared" si="84"/>
        <v>814.0259949685867</v>
      </c>
      <c r="N726" s="38"/>
      <c r="O726" s="19"/>
      <c r="P726" s="11"/>
      <c r="Q726" s="11"/>
      <c r="V726" s="4"/>
    </row>
    <row r="727" spans="5:22" ht="12.75">
      <c r="E727" s="1">
        <f t="shared" si="87"/>
        <v>57.416666666667204</v>
      </c>
      <c r="F727" s="11">
        <f t="shared" si="83"/>
        <v>938.7599862313457</v>
      </c>
      <c r="G727" s="2">
        <f t="shared" si="85"/>
        <v>931.2717883367238</v>
      </c>
      <c r="H727" s="2">
        <f t="shared" si="86"/>
        <v>650</v>
      </c>
      <c r="J727" s="47">
        <f t="shared" si="88"/>
        <v>0.14307614889263237</v>
      </c>
      <c r="K727" s="50">
        <f t="shared" si="89"/>
        <v>0.4900086046280004</v>
      </c>
      <c r="L727" s="2">
        <f t="shared" si="90"/>
        <v>650.6540849024484</v>
      </c>
      <c r="M727" s="2">
        <f t="shared" si="84"/>
        <v>814.856417446412</v>
      </c>
      <c r="N727" s="38"/>
      <c r="O727" s="19"/>
      <c r="P727" s="11"/>
      <c r="Q727" s="11"/>
      <c r="V727" s="4"/>
    </row>
    <row r="728" spans="5:22" ht="12.75">
      <c r="E728" s="17">
        <f t="shared" si="87"/>
        <v>57.50000000000054</v>
      </c>
      <c r="F728" s="11">
        <f t="shared" si="83"/>
        <v>938.97681925943</v>
      </c>
      <c r="G728" s="2">
        <f t="shared" si="85"/>
        <v>931.5049600192697</v>
      </c>
      <c r="H728" s="2">
        <f t="shared" si="86"/>
        <v>650</v>
      </c>
      <c r="J728" s="47">
        <f t="shared" si="88"/>
        <v>0.14293033958495893</v>
      </c>
      <c r="K728" s="50">
        <f t="shared" si="89"/>
        <v>0.4890703026380167</v>
      </c>
      <c r="L728" s="2">
        <f t="shared" si="90"/>
        <v>651.1431552050864</v>
      </c>
      <c r="M728" s="2">
        <f t="shared" si="84"/>
        <v>815.6945926449472</v>
      </c>
      <c r="N728" s="38"/>
      <c r="O728" s="19"/>
      <c r="P728" s="11"/>
      <c r="Q728" s="11"/>
      <c r="V728" s="4"/>
    </row>
    <row r="729" spans="5:22" ht="12.75">
      <c r="E729" s="1">
        <f t="shared" si="87"/>
        <v>57.583333333333876</v>
      </c>
      <c r="F729" s="11">
        <f t="shared" si="83"/>
        <v>939.1933389448792</v>
      </c>
      <c r="G729" s="2">
        <f t="shared" si="85"/>
        <v>931.7377432563234</v>
      </c>
      <c r="H729" s="2">
        <f t="shared" si="86"/>
        <v>650</v>
      </c>
      <c r="J729" s="47">
        <f t="shared" si="88"/>
        <v>0.14278347007419037</v>
      </c>
      <c r="K729" s="50">
        <f t="shared" si="89"/>
        <v>0.4881304491751022</v>
      </c>
      <c r="L729" s="2">
        <f t="shared" si="90"/>
        <v>651.6312856542614</v>
      </c>
      <c r="M729" s="2">
        <f t="shared" si="84"/>
        <v>816.5406222437479</v>
      </c>
      <c r="N729" s="38"/>
      <c r="O729" s="19"/>
      <c r="P729" s="11"/>
      <c r="Q729" s="11"/>
      <c r="V729" s="4"/>
    </row>
    <row r="730" spans="5:22" ht="12.75">
      <c r="E730" s="17">
        <f t="shared" si="87"/>
        <v>57.66666666666721</v>
      </c>
      <c r="F730" s="11">
        <f t="shared" si="83"/>
        <v>939.4095461920011</v>
      </c>
      <c r="G730" s="2">
        <f t="shared" si="85"/>
        <v>931.9701397133199</v>
      </c>
      <c r="H730" s="2">
        <f t="shared" si="86"/>
        <v>650</v>
      </c>
      <c r="J730" s="47">
        <f t="shared" si="88"/>
        <v>0.14263553004694435</v>
      </c>
      <c r="K730" s="50">
        <f t="shared" si="89"/>
        <v>0.48718902069114467</v>
      </c>
      <c r="L730" s="2">
        <f t="shared" si="90"/>
        <v>652.1184746749526</v>
      </c>
      <c r="M730" s="2">
        <f t="shared" si="84"/>
        <v>817.3946096181871</v>
      </c>
      <c r="N730" s="38"/>
      <c r="O730" s="19"/>
      <c r="P730" s="11"/>
      <c r="Q730" s="11"/>
      <c r="V730" s="4"/>
    </row>
    <row r="731" spans="5:22" ht="12.75">
      <c r="E731" s="1">
        <f t="shared" si="87"/>
        <v>57.75000000000055</v>
      </c>
      <c r="F731" s="11">
        <f t="shared" si="83"/>
        <v>939.6254419011952</v>
      </c>
      <c r="G731" s="2">
        <f t="shared" si="85"/>
        <v>932.2021510372796</v>
      </c>
      <c r="H731" s="2">
        <f t="shared" si="86"/>
        <v>650</v>
      </c>
      <c r="J731" s="47">
        <f t="shared" si="88"/>
        <v>0.1424865090717957</v>
      </c>
      <c r="K731" s="50">
        <f t="shared" si="89"/>
        <v>0.4862459933343042</v>
      </c>
      <c r="L731" s="2">
        <f t="shared" si="90"/>
        <v>652.6047206682869</v>
      </c>
      <c r="M731" s="2">
        <f t="shared" si="84"/>
        <v>818.2566598733691</v>
      </c>
      <c r="N731" s="38"/>
      <c r="O731" s="19"/>
      <c r="P731" s="11"/>
      <c r="Q731" s="11"/>
      <c r="V731" s="4"/>
    </row>
    <row r="732" spans="5:22" ht="12.75">
      <c r="E732" s="17">
        <f t="shared" si="87"/>
        <v>57.83333333333388</v>
      </c>
      <c r="F732" s="11">
        <f t="shared" si="83"/>
        <v>939.8410269689739</v>
      </c>
      <c r="G732" s="2">
        <f t="shared" si="85"/>
        <v>932.4337788571864</v>
      </c>
      <c r="H732" s="2">
        <f t="shared" si="86"/>
        <v>650</v>
      </c>
      <c r="J732" s="47">
        <f t="shared" si="88"/>
        <v>0.14233639659788763</v>
      </c>
      <c r="K732" s="50">
        <f t="shared" si="89"/>
        <v>0.4853013429453231</v>
      </c>
      <c r="L732" s="2">
        <f t="shared" si="90"/>
        <v>653.0900220112322</v>
      </c>
      <c r="M732" s="2">
        <f t="shared" si="84"/>
        <v>819.1268798788283</v>
      </c>
      <c r="N732" s="38"/>
      <c r="O732" s="19"/>
      <c r="P732" s="11"/>
      <c r="Q732" s="11"/>
      <c r="V732" s="4"/>
    </row>
    <row r="733" spans="5:22" ht="12.75">
      <c r="E733" s="1">
        <f t="shared" si="87"/>
        <v>57.91666666666722</v>
      </c>
      <c r="F733" s="11">
        <f t="shared" si="83"/>
        <v>940.0563022879853</v>
      </c>
      <c r="G733" s="2">
        <f t="shared" si="85"/>
        <v>932.6650247843565</v>
      </c>
      <c r="H733" s="2">
        <f t="shared" si="86"/>
        <v>650</v>
      </c>
      <c r="J733" s="47">
        <f t="shared" si="88"/>
        <v>0.14218518195353028</v>
      </c>
      <c r="K733" s="50">
        <f t="shared" si="89"/>
        <v>0.48435504505374244</v>
      </c>
      <c r="L733" s="2">
        <f t="shared" si="90"/>
        <v>653.5743770562859</v>
      </c>
      <c r="M733" s="2">
        <f t="shared" si="84"/>
        <v>820.005378304029</v>
      </c>
      <c r="N733" s="38"/>
      <c r="O733" s="19"/>
      <c r="P733" s="11"/>
      <c r="Q733" s="11"/>
      <c r="V733" s="4"/>
    </row>
    <row r="734" spans="5:22" ht="12.75">
      <c r="E734" s="17">
        <f t="shared" si="87"/>
        <v>58.000000000000554</v>
      </c>
      <c r="F734" s="11">
        <f t="shared" si="83"/>
        <v>940.2712687470355</v>
      </c>
      <c r="G734" s="2">
        <f t="shared" si="85"/>
        <v>932.8958904127978</v>
      </c>
      <c r="H734" s="2">
        <f t="shared" si="86"/>
        <v>650</v>
      </c>
      <c r="J734" s="47">
        <f t="shared" si="88"/>
        <v>0.14203285434478774</v>
      </c>
      <c r="K734" s="50">
        <f t="shared" si="89"/>
        <v>0.48340707487411705</v>
      </c>
      <c r="L734" s="2">
        <f t="shared" si="90"/>
        <v>654.05778413116</v>
      </c>
      <c r="M734" s="2">
        <f t="shared" si="84"/>
        <v>820.8922656546936</v>
      </c>
      <c r="N734" s="38"/>
      <c r="O734" s="19"/>
      <c r="P734" s="11"/>
      <c r="Q734" s="11"/>
      <c r="V734" s="4"/>
    </row>
    <row r="735" spans="5:22" ht="12.75">
      <c r="E735" s="1">
        <f t="shared" si="87"/>
        <v>58.08333333333389</v>
      </c>
      <c r="F735" s="11">
        <f t="shared" si="83"/>
        <v>940.4859272311106</v>
      </c>
      <c r="G735" s="2">
        <f t="shared" si="85"/>
        <v>933.1263773195609</v>
      </c>
      <c r="H735" s="2">
        <f t="shared" si="86"/>
        <v>650</v>
      </c>
      <c r="J735" s="47">
        <f t="shared" si="88"/>
        <v>0.1418794028540532</v>
      </c>
      <c r="K735" s="50">
        <f t="shared" si="89"/>
        <v>0.4824574073021612</v>
      </c>
      <c r="L735" s="2">
        <f t="shared" si="90"/>
        <v>654.5402415384622</v>
      </c>
      <c r="M735" s="2">
        <f t="shared" si="84"/>
        <v>821.7876543099742</v>
      </c>
      <c r="N735" s="38"/>
      <c r="O735" s="19"/>
      <c r="P735" s="11"/>
      <c r="Q735" s="11"/>
      <c r="V735" s="4"/>
    </row>
    <row r="736" spans="5:22" ht="12.75">
      <c r="E736" s="17">
        <f t="shared" si="87"/>
        <v>58.166666666667226</v>
      </c>
      <c r="F736" s="11">
        <f t="shared" si="83"/>
        <v>940.7002786213984</v>
      </c>
      <c r="G736" s="2">
        <f t="shared" si="85"/>
        <v>933.3564870650807</v>
      </c>
      <c r="H736" s="2">
        <f t="shared" si="86"/>
        <v>650</v>
      </c>
      <c r="J736" s="47">
        <f t="shared" si="88"/>
        <v>0.14172481643861212</v>
      </c>
      <c r="K736" s="50">
        <f t="shared" si="89"/>
        <v>0.4815060169108819</v>
      </c>
      <c r="L736" s="2">
        <f t="shared" si="90"/>
        <v>655.021747555373</v>
      </c>
      <c r="M736" s="2">
        <f t="shared" si="84"/>
        <v>822.6916585604945</v>
      </c>
      <c r="N736" s="38"/>
      <c r="O736" s="19"/>
      <c r="P736" s="11"/>
      <c r="Q736" s="11"/>
      <c r="V736" s="4"/>
    </row>
    <row r="737" spans="5:22" ht="12.75">
      <c r="E737" s="1">
        <f t="shared" si="87"/>
        <v>58.25000000000056</v>
      </c>
      <c r="F737" s="11">
        <f t="shared" si="83"/>
        <v>940.9143237953101</v>
      </c>
      <c r="G737" s="2">
        <f t="shared" si="85"/>
        <v>933.5862211935103</v>
      </c>
      <c r="H737" s="2">
        <f t="shared" si="86"/>
        <v>650</v>
      </c>
      <c r="J737" s="47">
        <f t="shared" si="88"/>
        <v>0.14156908392919432</v>
      </c>
      <c r="K737" s="50">
        <f t="shared" si="89"/>
        <v>0.48055287794664264</v>
      </c>
      <c r="L737" s="2">
        <f t="shared" si="90"/>
        <v>655.5023004333196</v>
      </c>
      <c r="M737" s="2">
        <f t="shared" si="84"/>
        <v>823.6043946472821</v>
      </c>
      <c r="N737" s="38"/>
      <c r="O737" s="19"/>
      <c r="P737" s="11"/>
      <c r="Q737" s="11"/>
      <c r="V737" s="4"/>
    </row>
    <row r="738" spans="5:22" ht="12.75">
      <c r="E738" s="17">
        <f t="shared" si="87"/>
        <v>58.3333333333339</v>
      </c>
      <c r="F738" s="11">
        <f t="shared" si="83"/>
        <v>941.128063626502</v>
      </c>
      <c r="G738" s="2">
        <f t="shared" si="85"/>
        <v>933.8155812330459</v>
      </c>
      <c r="H738" s="2">
        <f t="shared" si="86"/>
        <v>650</v>
      </c>
      <c r="J738" s="47">
        <f t="shared" si="88"/>
        <v>0.14141219402851454</v>
      </c>
      <c r="K738" s="50">
        <f t="shared" si="89"/>
        <v>0.47959796432520474</v>
      </c>
      <c r="L738" s="2">
        <f t="shared" si="90"/>
        <v>655.9818983976448</v>
      </c>
      <c r="M738" s="2">
        <f t="shared" si="84"/>
        <v>824.5259808016167</v>
      </c>
      <c r="N738" s="38"/>
      <c r="O738" s="19"/>
      <c r="P738" s="11"/>
      <c r="Q738" s="11"/>
      <c r="V738" s="4"/>
    </row>
    <row r="739" spans="5:22" ht="12.75">
      <c r="E739" s="1">
        <f t="shared" si="87"/>
        <v>58.41666666666723</v>
      </c>
      <c r="F739" s="11">
        <f t="shared" si="83"/>
        <v>941.3414989848969</v>
      </c>
      <c r="G739" s="2">
        <f t="shared" si="85"/>
        <v>934.0445686962445</v>
      </c>
      <c r="H739" s="2">
        <f t="shared" si="86"/>
        <v>650</v>
      </c>
      <c r="J739" s="47">
        <f t="shared" si="88"/>
        <v>0.14125413530980194</v>
      </c>
      <c r="K739" s="50">
        <f t="shared" si="89"/>
        <v>0.4786412496277216</v>
      </c>
      <c r="L739" s="2">
        <f t="shared" si="90"/>
        <v>656.4605396472725</v>
      </c>
      <c r="M739" s="2">
        <f t="shared" si="84"/>
        <v>825.456537285816</v>
      </c>
      <c r="N739" s="38"/>
      <c r="O739" s="19"/>
      <c r="P739" s="11"/>
      <c r="Q739" s="11"/>
      <c r="V739" s="4"/>
    </row>
    <row r="740" spans="5:22" ht="12.75">
      <c r="E740" s="17">
        <f t="shared" si="87"/>
        <v>58.50000000000057</v>
      </c>
      <c r="F740" s="11">
        <f t="shared" si="83"/>
        <v>941.5546307367051</v>
      </c>
      <c r="G740" s="2">
        <f t="shared" si="85"/>
        <v>934.2731850803326</v>
      </c>
      <c r="H740" s="2">
        <f t="shared" si="86"/>
        <v>650</v>
      </c>
      <c r="J740" s="47">
        <f t="shared" si="88"/>
        <v>0.1410948962153189</v>
      </c>
      <c r="K740" s="50">
        <f t="shared" si="89"/>
        <v>0.4776827070966999</v>
      </c>
      <c r="L740" s="2">
        <f t="shared" si="90"/>
        <v>656.9382223543693</v>
      </c>
      <c r="M740" s="2">
        <f t="shared" si="84"/>
        <v>826.3961864349864</v>
      </c>
      <c r="N740" s="38"/>
      <c r="O740" s="19"/>
      <c r="P740" s="11"/>
      <c r="Q740" s="11"/>
      <c r="V740" s="4"/>
    </row>
    <row r="741" spans="5:22" ht="12.75">
      <c r="E741" s="1">
        <f t="shared" si="87"/>
        <v>58.583333333333904</v>
      </c>
      <c r="F741" s="11">
        <f t="shared" si="83"/>
        <v>941.7674597444459</v>
      </c>
      <c r="G741" s="2">
        <f t="shared" si="85"/>
        <v>934.5014318675086</v>
      </c>
      <c r="H741" s="2">
        <f t="shared" si="86"/>
        <v>650</v>
      </c>
      <c r="J741" s="47">
        <f t="shared" si="88"/>
        <v>0.14093446505486915</v>
      </c>
      <c r="K741" s="50">
        <f t="shared" si="89"/>
        <v>0.47672230963190426</v>
      </c>
      <c r="L741" s="2">
        <f t="shared" si="90"/>
        <v>657.4149446640012</v>
      </c>
      <c r="M741" s="2">
        <f t="shared" si="84"/>
        <v>827.3450526997624</v>
      </c>
      <c r="N741" s="38"/>
      <c r="O741" s="19"/>
      <c r="P741" s="11"/>
      <c r="Q741" s="11"/>
      <c r="V741" s="4"/>
    </row>
    <row r="742" spans="5:22" ht="12.75">
      <c r="E742" s="17">
        <f t="shared" si="87"/>
        <v>58.66666666666724</v>
      </c>
      <c r="F742" s="11">
        <f aca="true" t="shared" si="91" ref="F742:F805">20+345*LOG10(8*E742+1)</f>
        <v>941.9799868669679</v>
      </c>
      <c r="G742" s="2">
        <f t="shared" si="85"/>
        <v>934.7293105252368</v>
      </c>
      <c r="H742" s="2">
        <f t="shared" si="86"/>
        <v>650</v>
      </c>
      <c r="J742" s="47">
        <f t="shared" si="88"/>
        <v>0.14077283000429572</v>
      </c>
      <c r="K742" s="50">
        <f t="shared" si="89"/>
        <v>0.47576002978624915</v>
      </c>
      <c r="L742" s="2">
        <f t="shared" si="90"/>
        <v>657.8907046937874</v>
      </c>
      <c r="M742" s="2">
        <f aca="true" t="shared" si="92" ref="M742:M805">IF(L742&lt;600,425+0.773*L742-0.00169*L742^2+0.00000222*L742^3,IF(L742&lt;735,666+(13002/(738-L742)),IF(L742&lt;900,545+(17820/(L742-731)),650)))</f>
        <v>828.3032626900623</v>
      </c>
      <c r="N742" s="38"/>
      <c r="O742" s="19"/>
      <c r="P742" s="11"/>
      <c r="Q742" s="11"/>
      <c r="V742" s="4"/>
    </row>
    <row r="743" spans="5:22" ht="12.75">
      <c r="E743" s="1">
        <f t="shared" si="87"/>
        <v>58.750000000000576</v>
      </c>
      <c r="F743" s="11">
        <f t="shared" si="91"/>
        <v>942.1922129594707</v>
      </c>
      <c r="G743" s="2">
        <f aca="true" t="shared" si="93" ref="G743:G806">$B$8*($E743-$E742)*60*($B$11*($F743-G742)+$B$10*0.0000000567*(($F743+273)^4-(G742+273)^4))/($B$9*$H742)+G742</f>
        <v>934.9568225065344</v>
      </c>
      <c r="H743" s="2">
        <f aca="true" t="shared" si="94" ref="H743:H806">IF(G743&lt;600,425+0.773*G743-0.00169*G743^2+0.00000222*G743^3,IF(G743&lt;735,666+(13002/(738-G743)),IF(G743&lt;900,545+(17820/(G743-731)),650)))</f>
        <v>650</v>
      </c>
      <c r="J743" s="47">
        <f t="shared" si="88"/>
        <v>0.14060997910396866</v>
      </c>
      <c r="K743" s="50">
        <f t="shared" si="89"/>
        <v>0.4747958397616203</v>
      </c>
      <c r="L743" s="2">
        <f t="shared" si="90"/>
        <v>658.365500533549</v>
      </c>
      <c r="M743" s="2">
        <f t="shared" si="92"/>
        <v>829.2709452198866</v>
      </c>
      <c r="N743" s="38"/>
      <c r="O743" s="19"/>
      <c r="P743" s="11"/>
      <c r="Q743" s="11"/>
      <c r="V743" s="4"/>
    </row>
    <row r="744" spans="5:22" ht="12.75">
      <c r="E744" s="17">
        <f t="shared" si="87"/>
        <v>58.83333333333391</v>
      </c>
      <c r="F744" s="11">
        <f t="shared" si="91"/>
        <v>942.4041388735245</v>
      </c>
      <c r="G744" s="2">
        <f t="shared" si="93"/>
        <v>935.1839692502518</v>
      </c>
      <c r="H744" s="2">
        <f t="shared" si="94"/>
        <v>650</v>
      </c>
      <c r="J744" s="47">
        <f t="shared" si="88"/>
        <v>0.1404459002572634</v>
      </c>
      <c r="K744" s="50">
        <f t="shared" si="89"/>
        <v>0.473829711404689</v>
      </c>
      <c r="L744" s="2">
        <f t="shared" si="90"/>
        <v>658.8393302449538</v>
      </c>
      <c r="M744" s="2">
        <f t="shared" si="92"/>
        <v>830.2482313531862</v>
      </c>
      <c r="N744" s="38"/>
      <c r="O744" s="19"/>
      <c r="P744" s="11"/>
      <c r="Q744" s="11"/>
      <c r="V744" s="4"/>
    </row>
    <row r="745" spans="5:22" ht="12.75">
      <c r="E745" s="1">
        <f t="shared" si="87"/>
        <v>58.91666666666725</v>
      </c>
      <c r="F745" s="11">
        <f t="shared" si="91"/>
        <v>942.6157654570917</v>
      </c>
      <c r="G745" s="2">
        <f t="shared" si="93"/>
        <v>935.4107521813455</v>
      </c>
      <c r="H745" s="2">
        <f t="shared" si="94"/>
        <v>650</v>
      </c>
      <c r="J745" s="47">
        <f t="shared" si="88"/>
        <v>0.14028058122902953</v>
      </c>
      <c r="K745" s="50">
        <f t="shared" si="89"/>
        <v>0.47286161620265904</v>
      </c>
      <c r="L745" s="2">
        <f t="shared" si="90"/>
        <v>659.3121918611564</v>
      </c>
      <c r="M745" s="2">
        <f t="shared" si="92"/>
        <v>831.2352544508311</v>
      </c>
      <c r="N745" s="38"/>
      <c r="O745" s="19"/>
      <c r="P745" s="11"/>
      <c r="Q745" s="11"/>
      <c r="V745" s="4"/>
    </row>
    <row r="746" spans="5:22" ht="12.75">
      <c r="E746" s="17">
        <f t="shared" si="87"/>
        <v>59.00000000000058</v>
      </c>
      <c r="F746" s="11">
        <f t="shared" si="91"/>
        <v>942.8270935545465</v>
      </c>
      <c r="G746" s="2">
        <f t="shared" si="93"/>
        <v>935.6371727111446</v>
      </c>
      <c r="H746" s="2">
        <f t="shared" si="94"/>
        <v>650</v>
      </c>
      <c r="J746" s="47">
        <f t="shared" si="88"/>
        <v>0.14011400964405074</v>
      </c>
      <c r="K746" s="50">
        <f t="shared" si="89"/>
        <v>0.47189152527900113</v>
      </c>
      <c r="L746" s="2">
        <f t="shared" si="90"/>
        <v>659.7840833864354</v>
      </c>
      <c r="M746" s="2">
        <f t="shared" si="92"/>
        <v>832.232150218708</v>
      </c>
      <c r="N746" s="38"/>
      <c r="O746" s="19"/>
      <c r="P746" s="11"/>
      <c r="Q746" s="11"/>
      <c r="V746" s="4"/>
    </row>
    <row r="747" spans="5:22" ht="12.75">
      <c r="E747" s="1">
        <f aca="true" t="shared" si="95" ref="E747:E810">E746+5/60</f>
        <v>59.08333333333392</v>
      </c>
      <c r="F747" s="11">
        <f t="shared" si="91"/>
        <v>943.038124006695</v>
      </c>
      <c r="G747" s="2">
        <f t="shared" si="93"/>
        <v>935.8632322376105</v>
      </c>
      <c r="H747" s="2">
        <f t="shared" si="94"/>
        <v>650</v>
      </c>
      <c r="J747" s="47">
        <f t="shared" si="88"/>
        <v>0.13994617298549616</v>
      </c>
      <c r="K747" s="50">
        <f t="shared" si="89"/>
        <v>0.47091940938914273</v>
      </c>
      <c r="L747" s="2">
        <f t="shared" si="90"/>
        <v>660.2550027958246</v>
      </c>
      <c r="M747" s="2">
        <f t="shared" si="92"/>
        <v>833.2390567569755</v>
      </c>
      <c r="N747" s="38"/>
      <c r="O747" s="19"/>
      <c r="P747" s="11"/>
      <c r="Q747" s="11"/>
      <c r="V747" s="4"/>
    </row>
    <row r="748" spans="5:22" ht="12.75">
      <c r="E748" s="17">
        <f t="shared" si="95"/>
        <v>59.166666666667254</v>
      </c>
      <c r="F748" s="11">
        <f t="shared" si="91"/>
        <v>943.2488576507961</v>
      </c>
      <c r="G748" s="2">
        <f t="shared" si="93"/>
        <v>936.0889321455909</v>
      </c>
      <c r="H748" s="2">
        <f t="shared" si="94"/>
        <v>650</v>
      </c>
      <c r="J748" s="47">
        <f t="shared" si="88"/>
        <v>0.13977705859336353</v>
      </c>
      <c r="K748" s="50">
        <f t="shared" si="89"/>
        <v>0.4699452389160991</v>
      </c>
      <c r="L748" s="2">
        <f t="shared" si="90"/>
        <v>660.7249480347407</v>
      </c>
      <c r="M748" s="2">
        <f t="shared" si="92"/>
        <v>834.2561146105128</v>
      </c>
      <c r="N748" s="38"/>
      <c r="O748" s="19"/>
      <c r="P748" s="11"/>
      <c r="Q748" s="11"/>
      <c r="V748" s="4"/>
    </row>
    <row r="749" spans="5:22" ht="12.75">
      <c r="E749" s="1">
        <f t="shared" si="95"/>
        <v>59.25000000000059</v>
      </c>
      <c r="F749" s="11">
        <f t="shared" si="91"/>
        <v>943.4592953205804</v>
      </c>
      <c r="G749" s="2">
        <f t="shared" si="93"/>
        <v>936.3142738070666</v>
      </c>
      <c r="H749" s="2">
        <f t="shared" si="94"/>
        <v>650</v>
      </c>
      <c r="J749" s="47">
        <f t="shared" si="88"/>
        <v>0.1396066536629147</v>
      </c>
      <c r="K749" s="50">
        <f t="shared" si="89"/>
        <v>0.4689689838661152</v>
      </c>
      <c r="L749" s="2">
        <f t="shared" si="90"/>
        <v>661.1939170186068</v>
      </c>
      <c r="M749" s="2">
        <f t="shared" si="92"/>
        <v>835.283466820588</v>
      </c>
      <c r="N749" s="38"/>
      <c r="O749" s="19"/>
      <c r="P749" s="11"/>
      <c r="Q749" s="11"/>
      <c r="V749" s="4"/>
    </row>
    <row r="750" spans="5:22" ht="12.75">
      <c r="E750" s="17">
        <f t="shared" si="95"/>
        <v>59.333333333333925</v>
      </c>
      <c r="F750" s="11">
        <f t="shared" si="91"/>
        <v>943.6694378462712</v>
      </c>
      <c r="G750" s="2">
        <f t="shared" si="93"/>
        <v>936.539258581393</v>
      </c>
      <c r="H750" s="2">
        <f t="shared" si="94"/>
        <v>650</v>
      </c>
      <c r="J750" s="47">
        <f t="shared" si="88"/>
        <v>0.13943494524310396</v>
      </c>
      <c r="K750" s="50">
        <f t="shared" si="89"/>
        <v>0.4679906138642181</v>
      </c>
      <c r="L750" s="2">
        <f t="shared" si="90"/>
        <v>661.6619076324711</v>
      </c>
      <c r="M750" s="2">
        <f t="shared" si="92"/>
        <v>836.3212589777854</v>
      </c>
      <c r="N750" s="38"/>
      <c r="O750" s="19"/>
      <c r="P750" s="11"/>
      <c r="Q750" s="11"/>
      <c r="V750" s="4"/>
    </row>
    <row r="751" spans="5:22" ht="12.75">
      <c r="E751" s="1">
        <f t="shared" si="95"/>
        <v>59.41666666666726</v>
      </c>
      <c r="F751" s="11">
        <f t="shared" si="91"/>
        <v>943.8792860546027</v>
      </c>
      <c r="G751" s="2">
        <f t="shared" si="93"/>
        <v>936.7638878155357</v>
      </c>
      <c r="H751" s="2">
        <f t="shared" si="94"/>
        <v>650</v>
      </c>
      <c r="J751" s="47">
        <f t="shared" si="88"/>
        <v>0.1392619202349995</v>
      </c>
      <c r="K751" s="50">
        <f t="shared" si="89"/>
        <v>0.46701009814980027</v>
      </c>
      <c r="L751" s="2">
        <f t="shared" si="90"/>
        <v>662.1289177306209</v>
      </c>
      <c r="M751" s="2">
        <f t="shared" si="92"/>
        <v>837.369639276221</v>
      </c>
      <c r="N751" s="38"/>
      <c r="O751" s="19"/>
      <c r="P751" s="11"/>
      <c r="Q751" s="11"/>
      <c r="V751" s="4"/>
    </row>
    <row r="752" spans="5:22" ht="12.75">
      <c r="E752" s="17">
        <f t="shared" si="95"/>
        <v>59.5000000000006</v>
      </c>
      <c r="F752" s="11">
        <f t="shared" si="91"/>
        <v>944.0888407688408</v>
      </c>
      <c r="G752" s="2">
        <f t="shared" si="93"/>
        <v>936.9881628442997</v>
      </c>
      <c r="H752" s="2">
        <f t="shared" si="94"/>
        <v>650</v>
      </c>
      <c r="J752" s="47">
        <f t="shared" si="88"/>
        <v>0.13908756539019898</v>
      </c>
      <c r="K752" s="50">
        <f t="shared" si="89"/>
        <v>0.4660274055720973</v>
      </c>
      <c r="L752" s="2">
        <f t="shared" si="90"/>
        <v>662.5949451361929</v>
      </c>
      <c r="M752" s="2">
        <f t="shared" si="92"/>
        <v>838.428758569085</v>
      </c>
      <c r="N752" s="38"/>
      <c r="O752" s="19"/>
      <c r="P752" s="11"/>
      <c r="Q752" s="11"/>
      <c r="V752" s="4"/>
    </row>
    <row r="753" spans="5:22" ht="12.75">
      <c r="E753" s="1">
        <f t="shared" si="95"/>
        <v>59.58333333333393</v>
      </c>
      <c r="F753" s="11">
        <f t="shared" si="91"/>
        <v>944.2981028088018</v>
      </c>
      <c r="G753" s="2">
        <f t="shared" si="93"/>
        <v>937.212084990554</v>
      </c>
      <c r="H753" s="2">
        <f t="shared" si="94"/>
        <v>650</v>
      </c>
      <c r="J753" s="47">
        <f t="shared" si="88"/>
        <v>0.13891186730923902</v>
      </c>
      <c r="K753" s="50">
        <f t="shared" si="89"/>
        <v>0.4650425045856899</v>
      </c>
      <c r="L753" s="2">
        <f t="shared" si="90"/>
        <v>663.0599876407786</v>
      </c>
      <c r="M753" s="2">
        <f t="shared" si="92"/>
        <v>839.4987704255441</v>
      </c>
      <c r="N753" s="38"/>
      <c r="O753" s="19"/>
      <c r="P753" s="11"/>
      <c r="Q753" s="11"/>
      <c r="V753" s="4"/>
    </row>
    <row r="754" spans="5:22" ht="12.75">
      <c r="E754" s="17">
        <f t="shared" si="95"/>
        <v>59.66666666666727</v>
      </c>
      <c r="F754" s="11">
        <f t="shared" si="91"/>
        <v>944.5070729908717</v>
      </c>
      <c r="G754" s="2">
        <f t="shared" si="93"/>
        <v>937.4356555654497</v>
      </c>
      <c r="H754" s="2">
        <f t="shared" si="94"/>
        <v>650</v>
      </c>
      <c r="J754" s="47">
        <f t="shared" si="88"/>
        <v>0.13873481244000027</v>
      </c>
      <c r="K754" s="50">
        <f t="shared" si="89"/>
        <v>0.4640553632459592</v>
      </c>
      <c r="L754" s="2">
        <f t="shared" si="90"/>
        <v>663.5240430040245</v>
      </c>
      <c r="M754" s="2">
        <f t="shared" si="92"/>
        <v>840.5798311890453</v>
      </c>
      <c r="N754" s="38"/>
      <c r="O754" s="19"/>
      <c r="P754" s="11"/>
      <c r="Q754" s="11"/>
      <c r="V754" s="4"/>
    </row>
    <row r="755" spans="5:22" ht="12.75">
      <c r="E755" s="1">
        <f t="shared" si="95"/>
        <v>59.750000000000604</v>
      </c>
      <c r="F755" s="11">
        <f t="shared" si="91"/>
        <v>944.7157521280259</v>
      </c>
      <c r="G755" s="2">
        <f t="shared" si="93"/>
        <v>937.6588758686338</v>
      </c>
      <c r="H755" s="2">
        <f t="shared" si="94"/>
        <v>650</v>
      </c>
      <c r="J755" s="47">
        <f t="shared" si="88"/>
        <v>0.13855638707610782</v>
      </c>
      <c r="K755" s="50">
        <f t="shared" si="89"/>
        <v>0.4630659492044945</v>
      </c>
      <c r="L755" s="2">
        <f t="shared" si="90"/>
        <v>663.987108953229</v>
      </c>
      <c r="M755" s="2">
        <f t="shared" si="92"/>
        <v>841.672100037055</v>
      </c>
      <c r="N755" s="38"/>
      <c r="O755" s="19"/>
      <c r="P755" s="11"/>
      <c r="Q755" s="11"/>
      <c r="V755" s="4"/>
    </row>
    <row r="756" spans="5:22" ht="12.75">
      <c r="E756" s="17">
        <f t="shared" si="95"/>
        <v>59.83333333333394</v>
      </c>
      <c r="F756" s="11">
        <f t="shared" si="91"/>
        <v>944.9241410298467</v>
      </c>
      <c r="G756" s="2">
        <f t="shared" si="93"/>
        <v>937.8817471884571</v>
      </c>
      <c r="H756" s="2">
        <f t="shared" si="94"/>
        <v>650</v>
      </c>
      <c r="J756" s="47">
        <f aca="true" t="shared" si="96" ref="J756:J819">$B$24*$B$23*$B$26*$B$22/($B$9*M755)</f>
        <v>0.1383765773553278</v>
      </c>
      <c r="K756" s="50">
        <f aca="true" t="shared" si="97" ref="K756:K819">$B$25*$B$22*(F756-L755)*(E756-E755)*60/($B$26*M755*$B$9*(1+J756/3))-((F756-F755)*(EXP(J756/10)-1))</f>
        <v>0.4620742297045106</v>
      </c>
      <c r="L756" s="2">
        <f aca="true" t="shared" si="98" ref="L756:L819">IF(K756&gt;0,K756+L755,L755)</f>
        <v>664.4491831829336</v>
      </c>
      <c r="M756" s="2">
        <f t="shared" si="92"/>
        <v>842.7757390422762</v>
      </c>
      <c r="N756" s="38"/>
      <c r="O756" s="19"/>
      <c r="P756" s="11"/>
      <c r="Q756" s="11"/>
      <c r="V756" s="4"/>
    </row>
    <row r="757" spans="5:22" ht="12.75">
      <c r="E757" s="1">
        <f t="shared" si="95"/>
        <v>59.916666666667275</v>
      </c>
      <c r="F757" s="11">
        <f t="shared" si="91"/>
        <v>945.1322405025443</v>
      </c>
      <c r="G757" s="2">
        <f t="shared" si="93"/>
        <v>938.1042708021774</v>
      </c>
      <c r="H757" s="2">
        <f t="shared" si="94"/>
        <v>650</v>
      </c>
      <c r="J757" s="47">
        <f t="shared" si="96"/>
        <v>0.13819536925796147</v>
      </c>
      <c r="K757" s="50">
        <f t="shared" si="97"/>
        <v>0.46108017157618425</v>
      </c>
      <c r="L757" s="2">
        <f t="shared" si="98"/>
        <v>664.9102633545098</v>
      </c>
      <c r="M757" s="2">
        <f t="shared" si="92"/>
        <v>843.8909132353845</v>
      </c>
      <c r="N757" s="38"/>
      <c r="O757" s="19"/>
      <c r="P757" s="11"/>
      <c r="Q757" s="11"/>
      <c r="V757" s="4"/>
    </row>
    <row r="758" spans="5:22" ht="12.75">
      <c r="E758" s="17">
        <f t="shared" si="95"/>
        <v>60.00000000000061</v>
      </c>
      <c r="F758" s="11">
        <f t="shared" si="91"/>
        <v>945.3400513489736</v>
      </c>
      <c r="G758" s="2">
        <f t="shared" si="93"/>
        <v>938.3264479761577</v>
      </c>
      <c r="H758" s="2">
        <f t="shared" si="94"/>
        <v>650</v>
      </c>
      <c r="J758" s="47">
        <f t="shared" si="96"/>
        <v>0.1380127486052367</v>
      </c>
      <c r="K758" s="50">
        <f t="shared" si="97"/>
        <v>0.46008374123202855</v>
      </c>
      <c r="L758" s="2">
        <f t="shared" si="98"/>
        <v>665.3703470957417</v>
      </c>
      <c r="M758" s="2">
        <f t="shared" si="92"/>
        <v>845.0177906693218</v>
      </c>
      <c r="N758" s="38"/>
      <c r="O758" s="19"/>
      <c r="P758" s="11"/>
      <c r="Q758" s="11"/>
      <c r="V758" s="4"/>
    </row>
    <row r="759" spans="5:22" ht="12.75">
      <c r="E759" s="1">
        <f t="shared" si="95"/>
        <v>60.08333333333395</v>
      </c>
      <c r="F759" s="11">
        <f t="shared" si="91"/>
        <v>945.5475743686535</v>
      </c>
      <c r="G759" s="2">
        <f t="shared" si="93"/>
        <v>938.5482799660596</v>
      </c>
      <c r="H759" s="2">
        <f t="shared" si="94"/>
        <v>650</v>
      </c>
      <c r="J759" s="47">
        <f t="shared" si="96"/>
        <v>0.1378287010576984</v>
      </c>
      <c r="K759" s="50">
        <f t="shared" si="97"/>
        <v>0.4590849046621984</v>
      </c>
      <c r="L759" s="2">
        <f t="shared" si="98"/>
        <v>665.8294320004039</v>
      </c>
      <c r="M759" s="2">
        <f t="shared" si="92"/>
        <v>846.1565424851966</v>
      </c>
      <c r="N759" s="38"/>
      <c r="O759" s="19"/>
      <c r="P759" s="11"/>
      <c r="Q759" s="11"/>
      <c r="V759" s="4"/>
    </row>
    <row r="760" spans="5:22" ht="12.75">
      <c r="E760" s="17">
        <f t="shared" si="95"/>
        <v>60.16666666666728</v>
      </c>
      <c r="F760" s="11">
        <f t="shared" si="91"/>
        <v>945.7548103577859</v>
      </c>
      <c r="G760" s="2">
        <f t="shared" si="93"/>
        <v>938.769768017032</v>
      </c>
      <c r="H760" s="2">
        <f t="shared" si="94"/>
        <v>650</v>
      </c>
      <c r="J760" s="47">
        <f t="shared" si="96"/>
        <v>0.13764321211359812</v>
      </c>
      <c r="K760" s="50">
        <f t="shared" si="97"/>
        <v>0.4580836274297747</v>
      </c>
      <c r="L760" s="2">
        <f t="shared" si="98"/>
        <v>666.2875156278337</v>
      </c>
      <c r="M760" s="2">
        <f t="shared" si="92"/>
        <v>847.3073429798293</v>
      </c>
      <c r="N760" s="38"/>
      <c r="O760" s="19"/>
      <c r="P760" s="11"/>
      <c r="Q760" s="11"/>
      <c r="V760" s="4"/>
    </row>
    <row r="761" spans="5:22" ht="12.75">
      <c r="E761" s="1">
        <f t="shared" si="95"/>
        <v>60.25000000000062</v>
      </c>
      <c r="F761" s="11">
        <f t="shared" si="91"/>
        <v>945.9617601092732</v>
      </c>
      <c r="G761" s="2">
        <f t="shared" si="93"/>
        <v>938.9909133638957</v>
      </c>
      <c r="H761" s="2">
        <f t="shared" si="94"/>
        <v>650</v>
      </c>
      <c r="J761" s="47">
        <f t="shared" si="96"/>
        <v>0.13745626710728423</v>
      </c>
      <c r="K761" s="50">
        <f t="shared" si="97"/>
        <v>0.4570798746660662</v>
      </c>
      <c r="L761" s="2">
        <f t="shared" si="98"/>
        <v>666.7445955024998</v>
      </c>
      <c r="M761" s="2">
        <f t="shared" si="92"/>
        <v>848.4703696749928</v>
      </c>
      <c r="N761" s="38"/>
      <c r="O761" s="19"/>
      <c r="P761" s="11"/>
      <c r="Q761" s="11"/>
      <c r="V761" s="4"/>
    </row>
    <row r="762" spans="5:22" ht="12.75">
      <c r="E762" s="17">
        <f t="shared" si="95"/>
        <v>60.333333333333954</v>
      </c>
      <c r="F762" s="11">
        <f t="shared" si="91"/>
        <v>946.1684244127368</v>
      </c>
      <c r="G762" s="2">
        <f t="shared" si="93"/>
        <v>939.2117172313231</v>
      </c>
      <c r="H762" s="2">
        <f t="shared" si="94"/>
        <v>650</v>
      </c>
      <c r="J762" s="47">
        <f t="shared" si="96"/>
        <v>0.13726785120759347</v>
      </c>
      <c r="K762" s="50">
        <f t="shared" si="97"/>
        <v>0.4560736110658493</v>
      </c>
      <c r="L762" s="2">
        <f t="shared" si="98"/>
        <v>667.2006691135657</v>
      </c>
      <c r="M762" s="2">
        <f t="shared" si="92"/>
        <v>849.6458033883946</v>
      </c>
      <c r="N762" s="38"/>
      <c r="O762" s="19"/>
      <c r="P762" s="11"/>
      <c r="Q762" s="11"/>
      <c r="V762" s="4"/>
    </row>
    <row r="763" spans="5:22" ht="12.75">
      <c r="E763" s="1">
        <f t="shared" si="95"/>
        <v>60.41666666666729</v>
      </c>
      <c r="F763" s="11">
        <f t="shared" si="91"/>
        <v>946.3748040545355</v>
      </c>
      <c r="G763" s="2">
        <f t="shared" si="93"/>
        <v>939.4321808340133</v>
      </c>
      <c r="H763" s="2">
        <f t="shared" si="94"/>
        <v>650</v>
      </c>
      <c r="J763" s="47">
        <f t="shared" si="96"/>
        <v>0.13707794941624443</v>
      </c>
      <c r="K763" s="50">
        <f t="shared" si="97"/>
        <v>0.45506480088261614</v>
      </c>
      <c r="L763" s="2">
        <f t="shared" si="98"/>
        <v>667.6557339144483</v>
      </c>
      <c r="M763" s="2">
        <f t="shared" si="92"/>
        <v>850.8338283064487</v>
      </c>
      <c r="N763" s="38"/>
      <c r="O763" s="19"/>
      <c r="P763" s="11"/>
      <c r="Q763" s="11"/>
      <c r="V763" s="4"/>
    </row>
    <row r="764" spans="5:22" ht="12.75">
      <c r="E764" s="17">
        <f t="shared" si="95"/>
        <v>60.500000000000625</v>
      </c>
      <c r="F764" s="11">
        <f t="shared" si="91"/>
        <v>946.5808998177824</v>
      </c>
      <c r="G764" s="2">
        <f t="shared" si="93"/>
        <v>939.6523053768639</v>
      </c>
      <c r="H764" s="2">
        <f t="shared" si="94"/>
        <v>650</v>
      </c>
      <c r="J764" s="47">
        <f t="shared" si="96"/>
        <v>0.13688654656623506</v>
      </c>
      <c r="K764" s="50">
        <f t="shared" si="97"/>
        <v>0.45405340792380905</v>
      </c>
      <c r="L764" s="2">
        <f t="shared" si="98"/>
        <v>668.1097873223721</v>
      </c>
      <c r="M764" s="2">
        <f t="shared" si="92"/>
        <v>852.0346320588889</v>
      </c>
      <c r="N764" s="38"/>
      <c r="O764" s="19"/>
      <c r="P764" s="11"/>
      <c r="Q764" s="11"/>
      <c r="V764" s="4"/>
    </row>
    <row r="765" spans="5:22" ht="12.75">
      <c r="E765" s="1">
        <f t="shared" si="95"/>
        <v>60.58333333333396</v>
      </c>
      <c r="F765" s="11">
        <f t="shared" si="91"/>
        <v>946.7867124823646</v>
      </c>
      <c r="G765" s="2">
        <f t="shared" si="93"/>
        <v>939.8720920551381</v>
      </c>
      <c r="H765" s="2">
        <f t="shared" si="94"/>
        <v>650</v>
      </c>
      <c r="J765" s="47">
        <f t="shared" si="96"/>
        <v>0.1366936273202437</v>
      </c>
      <c r="K765" s="50">
        <f t="shared" si="97"/>
        <v>0.453039395546012</v>
      </c>
      <c r="L765" s="2">
        <f t="shared" si="98"/>
        <v>668.5628267179181</v>
      </c>
      <c r="M765" s="2">
        <f t="shared" si="92"/>
        <v>853.2484057952737</v>
      </c>
      <c r="N765" s="38"/>
      <c r="O765" s="19"/>
      <c r="P765" s="11"/>
      <c r="Q765" s="11"/>
      <c r="V765" s="4"/>
    </row>
    <row r="766" spans="5:22" ht="12.75">
      <c r="E766" s="17">
        <f t="shared" si="95"/>
        <v>60.6666666666673</v>
      </c>
      <c r="F766" s="11">
        <f t="shared" si="91"/>
        <v>946.9922428249588</v>
      </c>
      <c r="G766" s="2">
        <f t="shared" si="93"/>
        <v>940.0915420546281</v>
      </c>
      <c r="H766" s="2">
        <f t="shared" si="94"/>
        <v>650</v>
      </c>
      <c r="J766" s="47">
        <f t="shared" si="96"/>
        <v>0.13649917616903665</v>
      </c>
      <c r="K766" s="50">
        <f t="shared" si="97"/>
        <v>0.45202272665019255</v>
      </c>
      <c r="L766" s="2">
        <f t="shared" si="98"/>
        <v>669.0148494445683</v>
      </c>
      <c r="M766" s="2">
        <f t="shared" si="92"/>
        <v>854.4753442634367</v>
      </c>
      <c r="N766" s="38"/>
      <c r="O766" s="19"/>
      <c r="P766" s="11"/>
      <c r="Q766" s="11"/>
      <c r="V766" s="4"/>
    </row>
    <row r="767" spans="5:22" ht="12.75">
      <c r="E767" s="1">
        <f t="shared" si="95"/>
        <v>60.75000000000063</v>
      </c>
      <c r="F767" s="11">
        <f t="shared" si="91"/>
        <v>947.1974916190504</v>
      </c>
      <c r="G767" s="2">
        <f t="shared" si="93"/>
        <v>940.3106565518143</v>
      </c>
      <c r="H767" s="2">
        <f t="shared" si="94"/>
        <v>650</v>
      </c>
      <c r="J767" s="47">
        <f t="shared" si="96"/>
        <v>0.13630317742988202</v>
      </c>
      <c r="K767" s="50">
        <f t="shared" si="97"/>
        <v>0.4510033636768707</v>
      </c>
      <c r="L767" s="2">
        <f t="shared" si="98"/>
        <v>669.4658528082451</v>
      </c>
      <c r="M767" s="2">
        <f t="shared" si="92"/>
        <v>855.7156458899401</v>
      </c>
      <c r="N767" s="38"/>
      <c r="O767" s="19"/>
      <c r="P767" s="11"/>
      <c r="Q767" s="11"/>
      <c r="V767" s="4"/>
    </row>
    <row r="768" spans="5:22" ht="12.75">
      <c r="E768" s="17">
        <f t="shared" si="95"/>
        <v>60.83333333333397</v>
      </c>
      <c r="F768" s="11">
        <f t="shared" si="91"/>
        <v>947.4024596349503</v>
      </c>
      <c r="G768" s="2">
        <f t="shared" si="93"/>
        <v>940.5294367140209</v>
      </c>
      <c r="H768" s="2">
        <f t="shared" si="94"/>
        <v>650</v>
      </c>
      <c r="J768" s="47">
        <f t="shared" si="96"/>
        <v>0.1361056152449718</v>
      </c>
      <c r="K768" s="50">
        <f t="shared" si="97"/>
        <v>0.44998126860132975</v>
      </c>
      <c r="L768" s="2">
        <f t="shared" si="98"/>
        <v>669.9158340768464</v>
      </c>
      <c r="M768" s="2">
        <f t="shared" si="92"/>
        <v>856.9695128625842</v>
      </c>
      <c r="N768" s="38"/>
      <c r="O768" s="19"/>
      <c r="P768" s="11"/>
      <c r="Q768" s="11"/>
      <c r="V768" s="4"/>
    </row>
    <row r="769" spans="5:22" ht="12.75">
      <c r="E769" s="1">
        <f t="shared" si="95"/>
        <v>60.916666666667304</v>
      </c>
      <c r="F769" s="11">
        <f t="shared" si="91"/>
        <v>947.6071476398122</v>
      </c>
      <c r="G769" s="2">
        <f t="shared" si="93"/>
        <v>940.747883699568</v>
      </c>
      <c r="H769" s="2">
        <f t="shared" si="94"/>
        <v>650</v>
      </c>
      <c r="J769" s="47">
        <f t="shared" si="96"/>
        <v>0.1359064735798535</v>
      </c>
      <c r="K769" s="50">
        <f t="shared" si="97"/>
        <v>0.44895640292880473</v>
      </c>
      <c r="L769" s="2">
        <f t="shared" si="98"/>
        <v>670.3647904797753</v>
      </c>
      <c r="M769" s="2">
        <f t="shared" si="92"/>
        <v>858.2371512150347</v>
      </c>
      <c r="N769" s="38"/>
      <c r="O769" s="19"/>
      <c r="P769" s="11"/>
      <c r="Q769" s="11"/>
      <c r="V769" s="4"/>
    </row>
    <row r="770" spans="5:22" ht="12.75">
      <c r="E770" s="17">
        <f t="shared" si="95"/>
        <v>61.00000000000064</v>
      </c>
      <c r="F770" s="11">
        <f t="shared" si="91"/>
        <v>947.8115563976505</v>
      </c>
      <c r="G770" s="2">
        <f t="shared" si="93"/>
        <v>940.9659986579198</v>
      </c>
      <c r="H770" s="2">
        <f t="shared" si="94"/>
        <v>650</v>
      </c>
      <c r="J770" s="47">
        <f t="shared" si="96"/>
        <v>0.1357057362218724</v>
      </c>
      <c r="K770" s="50">
        <f t="shared" si="97"/>
        <v>0.44792872768966735</v>
      </c>
      <c r="L770" s="2">
        <f t="shared" si="98"/>
        <v>670.812719207465</v>
      </c>
      <c r="M770" s="2">
        <f t="shared" si="92"/>
        <v>859.5187709136252</v>
      </c>
      <c r="N770" s="38"/>
      <c r="O770" s="19"/>
      <c r="P770" s="11"/>
      <c r="Q770" s="11"/>
      <c r="V770" s="4"/>
    </row>
    <row r="771" spans="5:22" ht="12.75">
      <c r="E771" s="1">
        <f t="shared" si="95"/>
        <v>61.083333333333975</v>
      </c>
      <c r="F771" s="11">
        <f t="shared" si="91"/>
        <v>948.0156866693566</v>
      </c>
      <c r="G771" s="2">
        <f t="shared" si="93"/>
        <v>941.1837827298295</v>
      </c>
      <c r="H771" s="2">
        <f t="shared" si="94"/>
        <v>650</v>
      </c>
      <c r="J771" s="47">
        <f t="shared" si="96"/>
        <v>0.13550338677862664</v>
      </c>
      <c r="K771" s="50">
        <f t="shared" si="97"/>
        <v>0.4468982034346519</v>
      </c>
      <c r="L771" s="2">
        <f t="shared" si="98"/>
        <v>671.2596174108996</v>
      </c>
      <c r="M771" s="2">
        <f t="shared" si="92"/>
        <v>860.8145859464014</v>
      </c>
      <c r="N771" s="38"/>
      <c r="O771" s="19"/>
      <c r="P771" s="11"/>
      <c r="Q771" s="11"/>
      <c r="V771" s="4"/>
    </row>
    <row r="772" spans="5:22" ht="12.75">
      <c r="E772" s="17">
        <f t="shared" si="95"/>
        <v>61.16666666666731</v>
      </c>
      <c r="F772" s="11">
        <f t="shared" si="91"/>
        <v>948.2195392127159</v>
      </c>
      <c r="G772" s="2">
        <f t="shared" si="93"/>
        <v>941.4012370474808</v>
      </c>
      <c r="H772" s="2">
        <f t="shared" si="94"/>
        <v>650</v>
      </c>
      <c r="J772" s="47">
        <f t="shared" si="96"/>
        <v>0.13529940867643545</v>
      </c>
      <c r="K772" s="50">
        <f t="shared" si="97"/>
        <v>0.44586479023003706</v>
      </c>
      <c r="L772" s="2">
        <f t="shared" si="98"/>
        <v>671.7054822011297</v>
      </c>
      <c r="M772" s="2">
        <f t="shared" si="92"/>
        <v>862.1248144144668</v>
      </c>
      <c r="N772" s="38"/>
      <c r="O772" s="19"/>
      <c r="P772" s="11"/>
      <c r="Q772" s="11"/>
      <c r="V772" s="4"/>
    </row>
    <row r="773" spans="5:22" ht="12.75">
      <c r="E773" s="1">
        <f t="shared" si="95"/>
        <v>61.25000000000065</v>
      </c>
      <c r="F773" s="11">
        <f t="shared" si="91"/>
        <v>948.4231147824257</v>
      </c>
      <c r="G773" s="2">
        <f t="shared" si="93"/>
        <v>941.6183627346257</v>
      </c>
      <c r="H773" s="2">
        <f t="shared" si="94"/>
        <v>650</v>
      </c>
      <c r="J773" s="47">
        <f t="shared" si="96"/>
        <v>0.1350937851588237</v>
      </c>
      <c r="K773" s="50">
        <f t="shared" si="97"/>
        <v>0.44482844765286667</v>
      </c>
      <c r="L773" s="2">
        <f t="shared" si="98"/>
        <v>672.1503106487826</v>
      </c>
      <c r="M773" s="2">
        <f t="shared" si="92"/>
        <v>863.4496786256991</v>
      </c>
      <c r="N773" s="38"/>
      <c r="O773" s="19"/>
      <c r="P773" s="11"/>
      <c r="Q773" s="11"/>
      <c r="V773" s="4"/>
    </row>
    <row r="774" spans="5:22" ht="12.75">
      <c r="E774" s="17">
        <f t="shared" si="95"/>
        <v>61.33333333333398</v>
      </c>
      <c r="F774" s="11">
        <f t="shared" si="91"/>
        <v>948.6264141301108</v>
      </c>
      <c r="G774" s="2">
        <f t="shared" si="93"/>
        <v>941.83516090672</v>
      </c>
      <c r="H774" s="2">
        <f t="shared" si="94"/>
        <v>650</v>
      </c>
      <c r="J774" s="47">
        <f t="shared" si="96"/>
        <v>0.13488649928502303</v>
      </c>
      <c r="K774" s="50">
        <f t="shared" si="97"/>
        <v>0.4437891347862063</v>
      </c>
      <c r="L774" s="2">
        <f t="shared" si="98"/>
        <v>672.5940997835688</v>
      </c>
      <c r="M774" s="2">
        <f t="shared" si="92"/>
        <v>864.7894051909044</v>
      </c>
      <c r="N774" s="38"/>
      <c r="O774" s="19"/>
      <c r="P774" s="11"/>
      <c r="Q774" s="11"/>
      <c r="V774" s="4"/>
    </row>
    <row r="775" spans="5:22" ht="12.75">
      <c r="E775" s="1">
        <f t="shared" si="95"/>
        <v>61.41666666666732</v>
      </c>
      <c r="F775" s="11">
        <f t="shared" si="91"/>
        <v>948.8294380043407</v>
      </c>
      <c r="G775" s="2">
        <f t="shared" si="93"/>
        <v>942.0516326710546</v>
      </c>
      <c r="H775" s="2">
        <f t="shared" si="94"/>
        <v>650</v>
      </c>
      <c r="J775" s="47">
        <f t="shared" si="96"/>
        <v>0.13467753392849233</v>
      </c>
      <c r="K775" s="50">
        <f t="shared" si="97"/>
        <v>0.4427468102143679</v>
      </c>
      <c r="L775" s="2">
        <f t="shared" si="98"/>
        <v>673.0368465937831</v>
      </c>
      <c r="M775" s="2">
        <f t="shared" si="92"/>
        <v>866.1442251224789</v>
      </c>
      <c r="N775" s="38"/>
      <c r="O775" s="19"/>
      <c r="P775" s="11"/>
      <c r="Q775" s="11"/>
      <c r="V775" s="4"/>
    </row>
    <row r="776" spans="5:22" ht="12.75">
      <c r="E776" s="17">
        <f t="shared" si="95"/>
        <v>61.500000000000654</v>
      </c>
      <c r="F776" s="11">
        <f t="shared" si="91"/>
        <v>949.032187150646</v>
      </c>
      <c r="G776" s="2">
        <f t="shared" si="93"/>
        <v>942.2677791268841</v>
      </c>
      <c r="H776" s="2">
        <f t="shared" si="94"/>
        <v>650</v>
      </c>
      <c r="J776" s="47">
        <f t="shared" si="96"/>
        <v>0.13446687177545905</v>
      </c>
      <c r="K776" s="50">
        <f t="shared" si="97"/>
        <v>0.44170143201820666</v>
      </c>
      <c r="L776" s="2">
        <f t="shared" si="98"/>
        <v>673.4785480258014</v>
      </c>
      <c r="M776" s="2">
        <f t="shared" si="92"/>
        <v>867.514373935654</v>
      </c>
      <c r="N776" s="38"/>
      <c r="O776" s="19"/>
      <c r="P776" s="11"/>
      <c r="Q776" s="11"/>
      <c r="V776" s="4"/>
    </row>
    <row r="777" spans="5:22" ht="12.75">
      <c r="E777" s="1">
        <f t="shared" si="95"/>
        <v>61.58333333333399</v>
      </c>
      <c r="F777" s="11">
        <f t="shared" si="91"/>
        <v>949.2346623115351</v>
      </c>
      <c r="G777" s="2">
        <f t="shared" si="93"/>
        <v>942.483601365553</v>
      </c>
      <c r="H777" s="2">
        <f t="shared" si="94"/>
        <v>650</v>
      </c>
      <c r="J777" s="47">
        <f t="shared" si="96"/>
        <v>0.1342544953234832</v>
      </c>
      <c r="K777" s="50">
        <f t="shared" si="97"/>
        <v>0.4406529577704154</v>
      </c>
      <c r="L777" s="2">
        <f t="shared" si="98"/>
        <v>673.9192009835718</v>
      </c>
      <c r="M777" s="2">
        <f t="shared" si="92"/>
        <v>868.9000917523941</v>
      </c>
      <c r="N777" s="38"/>
      <c r="O777" s="19"/>
      <c r="P777" s="11"/>
      <c r="Q777" s="11"/>
      <c r="V777" s="4"/>
    </row>
    <row r="778" spans="5:22" ht="12.75">
      <c r="E778" s="17">
        <f t="shared" si="95"/>
        <v>61.666666666667325</v>
      </c>
      <c r="F778" s="11">
        <f t="shared" si="91"/>
        <v>949.4368642265098</v>
      </c>
      <c r="G778" s="2">
        <f t="shared" si="93"/>
        <v>942.699100470618</v>
      </c>
      <c r="H778" s="2">
        <f t="shared" si="94"/>
        <v>650</v>
      </c>
      <c r="J778" s="47">
        <f t="shared" si="96"/>
        <v>0.1340403868800464</v>
      </c>
      <c r="K778" s="50">
        <f t="shared" si="97"/>
        <v>0.43960134453086996</v>
      </c>
      <c r="L778" s="2">
        <f t="shared" si="98"/>
        <v>674.3588023281027</v>
      </c>
      <c r="M778" s="2">
        <f t="shared" si="92"/>
        <v>870.3016234080307</v>
      </c>
      <c r="N778" s="38"/>
      <c r="O778" s="19"/>
      <c r="P778" s="11"/>
      <c r="Q778" s="11"/>
      <c r="V778" s="4"/>
    </row>
    <row r="779" spans="5:22" ht="12.75">
      <c r="E779" s="1">
        <f t="shared" si="95"/>
        <v>61.75000000000066</v>
      </c>
      <c r="F779" s="11">
        <f t="shared" si="91"/>
        <v>949.6387936320828</v>
      </c>
      <c r="G779" s="2">
        <f t="shared" si="93"/>
        <v>942.9142775179681</v>
      </c>
      <c r="H779" s="2">
        <f t="shared" si="94"/>
        <v>650</v>
      </c>
      <c r="J779" s="47">
        <f t="shared" si="96"/>
        <v>0.13382452856116783</v>
      </c>
      <c r="K779" s="50">
        <f t="shared" si="97"/>
        <v>0.4385465488419831</v>
      </c>
      <c r="L779" s="2">
        <f t="shared" si="98"/>
        <v>674.7973488769446</v>
      </c>
      <c r="M779" s="2">
        <f t="shared" si="92"/>
        <v>871.7192185607079</v>
      </c>
      <c r="N779" s="38"/>
      <c r="O779" s="19"/>
      <c r="P779" s="11"/>
      <c r="Q779" s="11"/>
      <c r="V779" s="4"/>
    </row>
    <row r="780" spans="5:22" ht="12.75">
      <c r="E780" s="17">
        <f t="shared" si="95"/>
        <v>61.833333333334</v>
      </c>
      <c r="F780" s="11">
        <f t="shared" si="91"/>
        <v>949.8404512617923</v>
      </c>
      <c r="G780" s="2">
        <f t="shared" si="93"/>
        <v>943.1291335759421</v>
      </c>
      <c r="H780" s="2">
        <f t="shared" si="94"/>
        <v>650</v>
      </c>
      <c r="J780" s="47">
        <f t="shared" si="96"/>
        <v>0.1336069022900494</v>
      </c>
      <c r="K780" s="50">
        <f t="shared" si="97"/>
        <v>0.4374885267241511</v>
      </c>
      <c r="L780" s="2">
        <f t="shared" si="98"/>
        <v>675.2348374036687</v>
      </c>
      <c r="M780" s="2">
        <f t="shared" si="92"/>
        <v>873.1531318037244</v>
      </c>
      <c r="N780" s="38"/>
      <c r="O780" s="19"/>
      <c r="P780" s="11"/>
      <c r="Q780" s="11"/>
      <c r="V780" s="4"/>
    </row>
    <row r="781" spans="5:22" ht="12.75">
      <c r="E781" s="1">
        <f t="shared" si="95"/>
        <v>61.91666666666733</v>
      </c>
      <c r="F781" s="11">
        <f t="shared" si="91"/>
        <v>950.0418378462188</v>
      </c>
      <c r="G781" s="2">
        <f t="shared" si="93"/>
        <v>943.3436697054425</v>
      </c>
      <c r="H781" s="2">
        <f t="shared" si="94"/>
        <v>650</v>
      </c>
      <c r="J781" s="47">
        <f t="shared" si="96"/>
        <v>0.1333874897957526</v>
      </c>
      <c r="K781" s="50">
        <f t="shared" si="97"/>
        <v>0.4364272336711923</v>
      </c>
      <c r="L781" s="2">
        <f t="shared" si="98"/>
        <v>675.67126463734</v>
      </c>
      <c r="M781" s="2">
        <f t="shared" si="92"/>
        <v>874.6036227808538</v>
      </c>
      <c r="N781" s="38"/>
      <c r="O781" s="19"/>
      <c r="P781" s="11"/>
      <c r="Q781" s="11"/>
      <c r="V781" s="4"/>
    </row>
    <row r="782" spans="5:22" ht="12.75">
      <c r="E782" s="17">
        <f t="shared" si="95"/>
        <v>62.00000000000067</v>
      </c>
      <c r="F782" s="11">
        <f t="shared" si="91"/>
        <v>950.2429541130012</v>
      </c>
      <c r="G782" s="2">
        <f t="shared" si="93"/>
        <v>943.5578869600478</v>
      </c>
      <c r="H782" s="2">
        <f t="shared" si="94"/>
        <v>650</v>
      </c>
      <c r="J782" s="47">
        <f t="shared" si="96"/>
        <v>0.13316627261190936</v>
      </c>
      <c r="K782" s="50">
        <f t="shared" si="97"/>
        <v>0.4353626246458613</v>
      </c>
      <c r="L782" s="2">
        <f t="shared" si="98"/>
        <v>676.1066272619859</v>
      </c>
      <c r="M782" s="2">
        <f t="shared" si="92"/>
        <v>876.0709563047343</v>
      </c>
      <c r="N782" s="38"/>
      <c r="O782" s="19"/>
      <c r="P782" s="11"/>
      <c r="Q782" s="11"/>
      <c r="V782" s="4"/>
    </row>
    <row r="783" spans="5:22" ht="12.75">
      <c r="E783" s="1">
        <f t="shared" si="95"/>
        <v>62.083333333334004</v>
      </c>
      <c r="F783" s="11">
        <f t="shared" si="91"/>
        <v>950.4438007868519</v>
      </c>
      <c r="G783" s="2">
        <f t="shared" si="93"/>
        <v>943.7717863861217</v>
      </c>
      <c r="H783" s="2">
        <f t="shared" si="94"/>
        <v>650</v>
      </c>
      <c r="J783" s="47">
        <f t="shared" si="96"/>
        <v>0.13294323207546943</v>
      </c>
      <c r="K783" s="50">
        <f t="shared" si="97"/>
        <v>0.4342946540754516</v>
      </c>
      <c r="L783" s="2">
        <f t="shared" si="98"/>
        <v>676.5409219160613</v>
      </c>
      <c r="M783" s="2">
        <f t="shared" si="92"/>
        <v>877.5554024784151</v>
      </c>
      <c r="N783" s="38"/>
      <c r="O783" s="19"/>
      <c r="P783" s="11"/>
      <c r="Q783" s="11"/>
      <c r="V783" s="4"/>
    </row>
    <row r="784" spans="5:22" ht="12.75">
      <c r="E784" s="17">
        <f t="shared" si="95"/>
        <v>62.16666666666734</v>
      </c>
      <c r="F784" s="11">
        <f t="shared" si="91"/>
        <v>950.6443785895727</v>
      </c>
      <c r="G784" s="2">
        <f t="shared" si="93"/>
        <v>943.9853690229199</v>
      </c>
      <c r="H784" s="2">
        <f t="shared" si="94"/>
        <v>650</v>
      </c>
      <c r="J784" s="47">
        <f t="shared" si="96"/>
        <v>0.1327183493254871</v>
      </c>
      <c r="K784" s="50">
        <f t="shared" si="97"/>
        <v>0.4332232758473973</v>
      </c>
      <c r="L784" s="2">
        <f t="shared" si="98"/>
        <v>676.9741451919086</v>
      </c>
      <c r="M784" s="2">
        <f t="shared" si="92"/>
        <v>879.0572368201564</v>
      </c>
      <c r="N784" s="38"/>
      <c r="O784" s="19"/>
      <c r="P784" s="11"/>
      <c r="Q784" s="11"/>
      <c r="V784" s="4"/>
    </row>
    <row r="785" spans="5:22" ht="12.75">
      <c r="E785" s="1">
        <f t="shared" si="95"/>
        <v>62.250000000000675</v>
      </c>
      <c r="F785" s="11">
        <f t="shared" si="91"/>
        <v>950.8446882400712</v>
      </c>
      <c r="G785" s="2">
        <f t="shared" si="93"/>
        <v>944.1986359026947</v>
      </c>
      <c r="H785" s="2">
        <f t="shared" si="94"/>
        <v>650</v>
      </c>
      <c r="J785" s="47">
        <f t="shared" si="96"/>
        <v>0.13249160530194976</v>
      </c>
      <c r="K785" s="50">
        <f t="shared" si="97"/>
        <v>0.43214844330500923</v>
      </c>
      <c r="L785" s="2">
        <f t="shared" si="98"/>
        <v>677.4062936352136</v>
      </c>
      <c r="M785" s="2">
        <f t="shared" si="92"/>
        <v>880.5767403915735</v>
      </c>
      <c r="N785" s="38"/>
      <c r="O785" s="19"/>
      <c r="P785" s="11"/>
      <c r="Q785" s="11"/>
      <c r="V785" s="4"/>
    </row>
    <row r="786" spans="5:22" ht="12.75">
      <c r="E786" s="17">
        <f t="shared" si="95"/>
        <v>62.33333333333401</v>
      </c>
      <c r="F786" s="11">
        <f t="shared" si="91"/>
        <v>951.0447304543745</v>
      </c>
      <c r="G786" s="2">
        <f t="shared" si="93"/>
        <v>944.4115880507968</v>
      </c>
      <c r="H786" s="2">
        <f t="shared" si="94"/>
        <v>650</v>
      </c>
      <c r="J786" s="47">
        <f t="shared" si="96"/>
        <v>0.13226298074465156</v>
      </c>
      <c r="K786" s="50">
        <f t="shared" si="97"/>
        <v>0.43107010924326133</v>
      </c>
      <c r="L786" s="2">
        <f t="shared" si="98"/>
        <v>677.8373637444569</v>
      </c>
      <c r="M786" s="2">
        <f t="shared" si="92"/>
        <v>882.1141999292302</v>
      </c>
      <c r="N786" s="38"/>
      <c r="O786" s="19"/>
      <c r="P786" s="11"/>
      <c r="Q786" s="11"/>
      <c r="V786" s="4"/>
    </row>
    <row r="787" spans="5:22" ht="12.75">
      <c r="E787" s="1">
        <f t="shared" si="95"/>
        <v>62.416666666667346</v>
      </c>
      <c r="F787" s="11">
        <f t="shared" si="91"/>
        <v>951.2445059456463</v>
      </c>
      <c r="G787" s="2">
        <f t="shared" si="93"/>
        <v>944.624226485775</v>
      </c>
      <c r="H787" s="2">
        <f t="shared" si="94"/>
        <v>650</v>
      </c>
      <c r="J787" s="47">
        <f t="shared" si="96"/>
        <v>0.1320324561921151</v>
      </c>
      <c r="K787" s="50">
        <f t="shared" si="97"/>
        <v>0.42998822590465235</v>
      </c>
      <c r="L787" s="2">
        <f t="shared" si="98"/>
        <v>678.2673519703616</v>
      </c>
      <c r="M787" s="2">
        <f t="shared" si="92"/>
        <v>883.6699079797803</v>
      </c>
      <c r="N787" s="38"/>
      <c r="O787" s="19"/>
      <c r="P787" s="11"/>
      <c r="Q787" s="11"/>
      <c r="V787" s="4"/>
    </row>
    <row r="788" spans="5:22" ht="12.75">
      <c r="E788" s="17">
        <f t="shared" si="95"/>
        <v>62.50000000000068</v>
      </c>
      <c r="F788" s="11">
        <f t="shared" si="91"/>
        <v>951.4440154242013</v>
      </c>
      <c r="G788" s="2">
        <f t="shared" si="93"/>
        <v>944.836552219474</v>
      </c>
      <c r="H788" s="2">
        <f t="shared" si="94"/>
        <v>650</v>
      </c>
      <c r="J788" s="47">
        <f t="shared" si="96"/>
        <v>0.13180001198056376</v>
      </c>
      <c r="K788" s="50">
        <f t="shared" si="97"/>
        <v>0.4289027449751786</v>
      </c>
      <c r="L788" s="2">
        <f t="shared" si="98"/>
        <v>678.6962547153367</v>
      </c>
      <c r="M788" s="2">
        <f t="shared" si="92"/>
        <v>885.2441630387633</v>
      </c>
      <c r="N788" s="38"/>
      <c r="O788" s="19"/>
      <c r="P788" s="11"/>
      <c r="Q788" s="11"/>
      <c r="V788" s="4"/>
    </row>
    <row r="789" spans="5:22" ht="12.75">
      <c r="E789" s="1">
        <f t="shared" si="95"/>
        <v>62.58333333333402</v>
      </c>
      <c r="F789" s="11">
        <f t="shared" si="91"/>
        <v>951.6432595975206</v>
      </c>
      <c r="G789" s="2">
        <f t="shared" si="93"/>
        <v>945.0485662571296</v>
      </c>
      <c r="H789" s="2">
        <f t="shared" si="94"/>
        <v>650</v>
      </c>
      <c r="J789" s="47">
        <f t="shared" si="96"/>
        <v>0.1315656282429493</v>
      </c>
      <c r="K789" s="50">
        <f t="shared" si="97"/>
        <v>0.42781361758040326</v>
      </c>
      <c r="L789" s="2">
        <f t="shared" si="98"/>
        <v>679.1240683329172</v>
      </c>
      <c r="M789" s="2">
        <f t="shared" si="92"/>
        <v>886.8372696931664</v>
      </c>
      <c r="N789" s="38"/>
      <c r="O789" s="19"/>
      <c r="P789" s="11"/>
      <c r="Q789" s="11"/>
      <c r="V789" s="4"/>
    </row>
    <row r="790" spans="5:22" ht="12.75">
      <c r="E790" s="17">
        <f t="shared" si="95"/>
        <v>62.66666666666735</v>
      </c>
      <c r="F790" s="11">
        <f t="shared" si="91"/>
        <v>951.8422391702661</v>
      </c>
      <c r="G790" s="2">
        <f t="shared" si="93"/>
        <v>945.2602695974614</v>
      </c>
      <c r="H790" s="2">
        <f t="shared" si="94"/>
        <v>650</v>
      </c>
      <c r="J790" s="47">
        <f t="shared" si="96"/>
        <v>0.13132928490803614</v>
      </c>
      <c r="K790" s="50">
        <f t="shared" si="97"/>
        <v>0.42672079428162973</v>
      </c>
      <c r="L790" s="2">
        <f t="shared" si="98"/>
        <v>679.5507891271989</v>
      </c>
      <c r="M790" s="2">
        <f t="shared" si="92"/>
        <v>888.4495387678601</v>
      </c>
      <c r="N790" s="38"/>
      <c r="O790" s="19"/>
      <c r="P790" s="11"/>
      <c r="Q790" s="11"/>
      <c r="V790" s="4"/>
    </row>
    <row r="791" spans="5:22" ht="12.75">
      <c r="E791" s="1">
        <f t="shared" si="95"/>
        <v>62.75000000000069</v>
      </c>
      <c r="F791" s="11">
        <f t="shared" si="91"/>
        <v>952.0409548442966</v>
      </c>
      <c r="G791" s="2">
        <f t="shared" si="93"/>
        <v>945.4716632327649</v>
      </c>
      <c r="H791" s="2">
        <f t="shared" si="94"/>
        <v>650</v>
      </c>
      <c r="J791" s="47">
        <f t="shared" si="96"/>
        <v>0.13109096169954812</v>
      </c>
      <c r="K791" s="50">
        <f t="shared" si="97"/>
        <v>0.4256242250721819</v>
      </c>
      <c r="L791" s="2">
        <f t="shared" si="98"/>
        <v>679.976413352271</v>
      </c>
      <c r="M791" s="2">
        <f t="shared" si="92"/>
        <v>890.0812874760285</v>
      </c>
      <c r="N791" s="38"/>
      <c r="O791" s="19"/>
      <c r="P791" s="11"/>
      <c r="Q791" s="11"/>
      <c r="V791" s="4"/>
    </row>
    <row r="792" spans="5:22" ht="12.75">
      <c r="E792" s="17">
        <f t="shared" si="95"/>
        <v>62.833333333334025</v>
      </c>
      <c r="F792" s="11">
        <f t="shared" si="91"/>
        <v>952.2394073186819</v>
      </c>
      <c r="G792" s="2">
        <f t="shared" si="93"/>
        <v>945.6827481489995</v>
      </c>
      <c r="H792" s="2">
        <f t="shared" si="94"/>
        <v>650</v>
      </c>
      <c r="J792" s="47">
        <f t="shared" si="96"/>
        <v>0.13085063813537975</v>
      </c>
      <c r="K792" s="50">
        <f t="shared" si="97"/>
        <v>0.42452385937383263</v>
      </c>
      <c r="L792" s="2">
        <f t="shared" si="98"/>
        <v>680.4009372116449</v>
      </c>
      <c r="M792" s="2">
        <f t="shared" si="92"/>
        <v>891.7328395737131</v>
      </c>
      <c r="N792" s="38"/>
      <c r="O792" s="19"/>
      <c r="P792" s="11"/>
      <c r="Q792" s="11"/>
      <c r="V792" s="4"/>
    </row>
    <row r="793" spans="5:22" ht="12.75">
      <c r="E793" s="1">
        <f t="shared" si="95"/>
        <v>62.91666666666736</v>
      </c>
      <c r="F793" s="11">
        <f t="shared" si="91"/>
        <v>952.4375972897176</v>
      </c>
      <c r="G793" s="2">
        <f t="shared" si="93"/>
        <v>945.8935253258766</v>
      </c>
      <c r="H793" s="2">
        <f t="shared" si="94"/>
        <v>650</v>
      </c>
      <c r="J793" s="47">
        <f t="shared" si="96"/>
        <v>0.13060829352687664</v>
      </c>
      <c r="K793" s="50">
        <f t="shared" si="97"/>
        <v>0.42341964603334853</v>
      </c>
      <c r="L793" s="2">
        <f t="shared" si="98"/>
        <v>680.8243568576783</v>
      </c>
      <c r="M793" s="2">
        <f t="shared" si="92"/>
        <v>893.4045255185918</v>
      </c>
      <c r="N793" s="38"/>
      <c r="O793" s="19"/>
      <c r="P793" s="11"/>
      <c r="Q793" s="11"/>
      <c r="V793" s="4"/>
    </row>
    <row r="794" spans="5:22" ht="12.75">
      <c r="E794" s="17">
        <f t="shared" si="95"/>
        <v>63.000000000000696</v>
      </c>
      <c r="F794" s="11">
        <f t="shared" si="91"/>
        <v>952.6355254509399</v>
      </c>
      <c r="G794" s="2">
        <f t="shared" si="93"/>
        <v>946.1039957369438</v>
      </c>
      <c r="H794" s="2">
        <f t="shared" si="94"/>
        <v>650</v>
      </c>
      <c r="J794" s="47">
        <f t="shared" si="96"/>
        <v>0.13036390697818895</v>
      </c>
      <c r="K794" s="50">
        <f t="shared" si="97"/>
        <v>0.42231153331918847</v>
      </c>
      <c r="L794" s="2">
        <f t="shared" si="98"/>
        <v>681.2466683909975</v>
      </c>
      <c r="M794" s="2">
        <f t="shared" si="92"/>
        <v>895.0966826331222</v>
      </c>
      <c r="N794" s="38"/>
      <c r="O794" s="19"/>
      <c r="P794" s="11"/>
      <c r="Q794" s="11"/>
      <c r="V794" s="4"/>
    </row>
    <row r="795" spans="5:22" ht="12.75">
      <c r="E795" s="1">
        <f t="shared" si="95"/>
        <v>63.08333333333403</v>
      </c>
      <c r="F795" s="11">
        <f t="shared" si="91"/>
        <v>952.8331924931401</v>
      </c>
      <c r="G795" s="2">
        <f t="shared" si="93"/>
        <v>946.3141603496692</v>
      </c>
      <c r="H795" s="2">
        <f t="shared" si="94"/>
        <v>650</v>
      </c>
      <c r="J795" s="47">
        <f t="shared" si="96"/>
        <v>0.13011745738570224</v>
      </c>
      <c r="K795" s="50">
        <f t="shared" si="97"/>
        <v>0.4211994689183466</v>
      </c>
      <c r="L795" s="2">
        <f t="shared" si="98"/>
        <v>681.6678678599158</v>
      </c>
      <c r="M795" s="2">
        <f t="shared" si="92"/>
        <v>896.8096552721847</v>
      </c>
      <c r="N795" s="38"/>
      <c r="O795" s="19"/>
      <c r="P795" s="11"/>
      <c r="Q795" s="11"/>
      <c r="V795" s="4"/>
    </row>
    <row r="796" spans="5:22" ht="12.75">
      <c r="E796" s="17">
        <f t="shared" si="95"/>
        <v>63.16666666666737</v>
      </c>
      <c r="F796" s="11">
        <f t="shared" si="91"/>
        <v>953.0305991043795</v>
      </c>
      <c r="G796" s="2">
        <f t="shared" si="93"/>
        <v>946.5240201255223</v>
      </c>
      <c r="H796" s="2">
        <f t="shared" si="94"/>
        <v>650</v>
      </c>
      <c r="J796" s="47">
        <f t="shared" si="96"/>
        <v>0.12986892343754972</v>
      </c>
      <c r="K796" s="50">
        <f t="shared" si="97"/>
        <v>0.42008339993336874</v>
      </c>
      <c r="L796" s="2">
        <f t="shared" si="98"/>
        <v>682.0879512598491</v>
      </c>
      <c r="M796" s="2">
        <f t="shared" si="92"/>
        <v>898.5437949953559</v>
      </c>
      <c r="N796" s="38"/>
      <c r="O796" s="19"/>
      <c r="P796" s="11"/>
      <c r="Q796" s="11"/>
      <c r="V796" s="4"/>
    </row>
    <row r="797" spans="5:22" ht="12.75">
      <c r="E797" s="1">
        <f t="shared" si="95"/>
        <v>63.2500000000007</v>
      </c>
      <c r="F797" s="11">
        <f t="shared" si="91"/>
        <v>953.2277459700026</v>
      </c>
      <c r="G797" s="2">
        <f t="shared" si="93"/>
        <v>946.7335760200536</v>
      </c>
      <c r="H797" s="2">
        <f t="shared" si="94"/>
        <v>650</v>
      </c>
      <c r="J797" s="47">
        <f t="shared" si="96"/>
        <v>0.12961828361321073</v>
      </c>
      <c r="K797" s="50">
        <f t="shared" si="97"/>
        <v>0.4189632728795506</v>
      </c>
      <c r="L797" s="2">
        <f t="shared" si="98"/>
        <v>682.5069145327286</v>
      </c>
      <c r="M797" s="2">
        <f t="shared" si="92"/>
        <v>900.299460743957</v>
      </c>
      <c r="N797" s="38"/>
      <c r="O797" s="19"/>
      <c r="P797" s="11"/>
      <c r="Q797" s="11"/>
      <c r="V797" s="4"/>
    </row>
    <row r="798" spans="5:22" ht="12.75">
      <c r="E798" s="17">
        <f t="shared" si="95"/>
        <v>63.33333333333404</v>
      </c>
      <c r="F798" s="11">
        <f t="shared" si="91"/>
        <v>953.4246337726529</v>
      </c>
      <c r="G798" s="2">
        <f t="shared" si="93"/>
        <v>946.9428289829733</v>
      </c>
      <c r="H798" s="2">
        <f t="shared" si="94"/>
        <v>650</v>
      </c>
      <c r="J798" s="47">
        <f t="shared" si="96"/>
        <v>0.12936551618320014</v>
      </c>
      <c r="K798" s="50">
        <f t="shared" si="97"/>
        <v>0.41783903368229863</v>
      </c>
      <c r="L798" s="2">
        <f t="shared" si="98"/>
        <v>682.9247535664109</v>
      </c>
      <c r="M798" s="2">
        <f t="shared" si="92"/>
        <v>902.0770190230214</v>
      </c>
      <c r="N798" s="38"/>
      <c r="O798" s="19"/>
      <c r="P798" s="11"/>
      <c r="Q798" s="11"/>
      <c r="V798" s="4"/>
    </row>
    <row r="799" spans="5:22" ht="12.75">
      <c r="E799" s="1">
        <f t="shared" si="95"/>
        <v>63.416666666667375</v>
      </c>
      <c r="F799" s="11">
        <f t="shared" si="91"/>
        <v>953.6212631922857</v>
      </c>
      <c r="G799" s="2">
        <f t="shared" si="93"/>
        <v>947.1517799582269</v>
      </c>
      <c r="H799" s="2">
        <f t="shared" si="94"/>
        <v>650</v>
      </c>
      <c r="J799" s="47">
        <f t="shared" si="96"/>
        <v>0.12911059920885362</v>
      </c>
      <c r="K799" s="50">
        <f t="shared" si="97"/>
        <v>0.4167106276747227</v>
      </c>
      <c r="L799" s="2">
        <f t="shared" si="98"/>
        <v>683.3414641940857</v>
      </c>
      <c r="M799" s="2">
        <f t="shared" si="92"/>
        <v>903.8768440883322</v>
      </c>
      <c r="N799" s="38"/>
      <c r="O799" s="19"/>
      <c r="P799" s="11"/>
      <c r="Q799" s="11"/>
      <c r="V799" s="4"/>
    </row>
    <row r="800" spans="5:22" ht="12.75">
      <c r="E800" s="17">
        <f t="shared" si="95"/>
        <v>63.50000000000071</v>
      </c>
      <c r="F800" s="11">
        <f t="shared" si="91"/>
        <v>953.8176349061835</v>
      </c>
      <c r="G800" s="2">
        <f t="shared" si="93"/>
        <v>947.3604298840703</v>
      </c>
      <c r="H800" s="2">
        <f t="shared" si="94"/>
        <v>650</v>
      </c>
      <c r="J800" s="47">
        <f t="shared" si="96"/>
        <v>0.12885351054221367</v>
      </c>
      <c r="K800" s="50">
        <f t="shared" si="97"/>
        <v>0.4155779995954062</v>
      </c>
      <c r="L800" s="2">
        <f t="shared" si="98"/>
        <v>683.7570421936811</v>
      </c>
      <c r="M800" s="2">
        <f t="shared" si="92"/>
        <v>905.699318138683</v>
      </c>
      <c r="N800" s="38"/>
      <c r="O800" s="19"/>
      <c r="P800" s="11"/>
      <c r="Q800" s="11"/>
      <c r="V800" s="4"/>
    </row>
    <row r="801" spans="5:22" ht="12.75">
      <c r="E801" s="1">
        <f t="shared" si="95"/>
        <v>63.583333333334046</v>
      </c>
      <c r="F801" s="11">
        <f t="shared" si="91"/>
        <v>954.0137495889686</v>
      </c>
      <c r="G801" s="2">
        <f t="shared" si="93"/>
        <v>947.5687796931426</v>
      </c>
      <c r="H801" s="2">
        <f t="shared" si="94"/>
        <v>650</v>
      </c>
      <c r="J801" s="47">
        <f t="shared" si="96"/>
        <v>0.12859422782602217</v>
      </c>
      <c r="K801" s="50">
        <f t="shared" si="97"/>
        <v>0.41444109358644016</v>
      </c>
      <c r="L801" s="2">
        <f t="shared" si="98"/>
        <v>684.1714832872675</v>
      </c>
      <c r="M801" s="2">
        <f t="shared" si="92"/>
        <v>907.5448315135262</v>
      </c>
      <c r="N801" s="38"/>
      <c r="O801" s="19"/>
      <c r="P801" s="11"/>
      <c r="Q801" s="11"/>
      <c r="V801" s="4"/>
    </row>
    <row r="802" spans="5:22" ht="12.75">
      <c r="E802" s="17">
        <f t="shared" si="95"/>
        <v>63.66666666666738</v>
      </c>
      <c r="F802" s="11">
        <f t="shared" si="91"/>
        <v>954.2096079126183</v>
      </c>
      <c r="G802" s="2">
        <f t="shared" si="93"/>
        <v>947.7768303125375</v>
      </c>
      <c r="H802" s="2">
        <f t="shared" si="94"/>
        <v>650</v>
      </c>
      <c r="J802" s="47">
        <f t="shared" si="96"/>
        <v>0.12833272849382413</v>
      </c>
      <c r="K802" s="50">
        <f t="shared" si="97"/>
        <v>0.4132998531916531</v>
      </c>
      <c r="L802" s="2">
        <f t="shared" si="98"/>
        <v>684.5847831404592</v>
      </c>
      <c r="M802" s="2">
        <f t="shared" si="92"/>
        <v>909.4137828961681</v>
      </c>
      <c r="N802" s="38"/>
      <c r="O802" s="19"/>
      <c r="P802" s="11"/>
      <c r="Q802" s="11"/>
      <c r="V802" s="4"/>
    </row>
    <row r="803" spans="5:22" ht="12.75">
      <c r="E803" s="1">
        <f t="shared" si="95"/>
        <v>63.75000000000072</v>
      </c>
      <c r="F803" s="11">
        <f t="shared" si="91"/>
        <v>954.4052105464776</v>
      </c>
      <c r="G803" s="2">
        <f t="shared" si="93"/>
        <v>947.984582663874</v>
      </c>
      <c r="H803" s="2">
        <f t="shared" si="94"/>
        <v>650</v>
      </c>
      <c r="J803" s="47">
        <f t="shared" si="96"/>
        <v>0.12806898977018955</v>
      </c>
      <c r="K803" s="50">
        <f t="shared" si="97"/>
        <v>0.412154221355126</v>
      </c>
      <c r="L803" s="2">
        <f t="shared" si="98"/>
        <v>684.9969373618143</v>
      </c>
      <c r="M803" s="2">
        <f t="shared" si="92"/>
        <v>911.3065795226858</v>
      </c>
      <c r="N803" s="38"/>
      <c r="O803" s="19"/>
      <c r="P803" s="11"/>
      <c r="Q803" s="11"/>
      <c r="V803" s="4"/>
    </row>
    <row r="804" spans="5:22" ht="12.75">
      <c r="E804" s="17">
        <f t="shared" si="95"/>
        <v>63.83333333333405</v>
      </c>
      <c r="F804" s="11">
        <f t="shared" si="91"/>
        <v>954.6005581572739</v>
      </c>
      <c r="G804" s="2">
        <f t="shared" si="93"/>
        <v>948.192037663364</v>
      </c>
      <c r="H804" s="2">
        <f t="shared" si="94"/>
        <v>650</v>
      </c>
      <c r="J804" s="47">
        <f t="shared" si="96"/>
        <v>0.12780298867105833</v>
      </c>
      <c r="K804" s="50">
        <f t="shared" si="97"/>
        <v>0.41100414041995836</v>
      </c>
      <c r="L804" s="2">
        <f t="shared" si="98"/>
        <v>685.4079415022343</v>
      </c>
      <c r="M804" s="2">
        <f t="shared" si="92"/>
        <v>913.2236373967444</v>
      </c>
      <c r="N804" s="38"/>
      <c r="O804" s="19"/>
      <c r="P804" s="11"/>
      <c r="Q804" s="11"/>
      <c r="V804" s="4"/>
    </row>
    <row r="805" spans="5:22" ht="12.75">
      <c r="E805" s="1">
        <f t="shared" si="95"/>
        <v>63.91666666666739</v>
      </c>
      <c r="F805" s="11">
        <f t="shared" si="91"/>
        <v>954.7956514091302</v>
      </c>
      <c r="G805" s="2">
        <f t="shared" si="93"/>
        <v>948.3991962218798</v>
      </c>
      <c r="H805" s="2">
        <f t="shared" si="94"/>
        <v>650</v>
      </c>
      <c r="J805" s="47">
        <f t="shared" si="96"/>
        <v>0.1275347020042146</v>
      </c>
      <c r="K805" s="50">
        <f t="shared" si="97"/>
        <v>0.40984955212731333</v>
      </c>
      <c r="L805" s="2">
        <f t="shared" si="98"/>
        <v>685.8177910543616</v>
      </c>
      <c r="M805" s="2">
        <f t="shared" si="92"/>
        <v>915.165381510488</v>
      </c>
      <c r="N805" s="38"/>
      <c r="O805" s="19"/>
      <c r="P805" s="11"/>
      <c r="Q805" s="11"/>
      <c r="V805" s="4"/>
    </row>
    <row r="806" spans="5:22" ht="12.75">
      <c r="E806" s="17">
        <f t="shared" si="95"/>
        <v>64.00000000000072</v>
      </c>
      <c r="F806" s="11">
        <f aca="true" t="shared" si="99" ref="F806:F869">20+345*LOG10(8*E806+1)</f>
        <v>954.9904909635783</v>
      </c>
      <c r="G806" s="2">
        <f t="shared" si="93"/>
        <v>948.6060592450198</v>
      </c>
      <c r="H806" s="2">
        <f t="shared" si="94"/>
        <v>650</v>
      </c>
      <c r="J806" s="47">
        <f t="shared" si="96"/>
        <v>0.12726410636989766</v>
      </c>
      <c r="K806" s="50">
        <f t="shared" si="97"/>
        <v>0.4086903976157866</v>
      </c>
      <c r="L806" s="2">
        <f t="shared" si="98"/>
        <v>686.2264814519774</v>
      </c>
      <c r="M806" s="2">
        <f aca="true" t="shared" si="100" ref="M806:M869">IF(L806&lt;600,425+0.773*L806-0.00169*L806^2+0.00000222*L806^3,IF(L806&lt;735,666+(13002/(738-L806)),IF(L806&lt;900,545+(17820/(L806-731)),650)))</f>
        <v>917.1322460717051</v>
      </c>
      <c r="N806" s="38"/>
      <c r="O806" s="19"/>
      <c r="P806" s="11"/>
      <c r="Q806" s="11"/>
      <c r="V806" s="4"/>
    </row>
    <row r="807" spans="5:22" ht="12.75">
      <c r="E807" s="1">
        <f t="shared" si="95"/>
        <v>64.08333333333405</v>
      </c>
      <c r="F807" s="11">
        <f t="shared" si="99"/>
        <v>955.1850774795728</v>
      </c>
      <c r="G807" s="2">
        <f aca="true" t="shared" si="101" ref="G807:G870">$B$8*($E807-$E806)*60*($B$11*($F807-G806)+$B$10*0.0000000567*(($F807+273)^4-(G806+273)^4))/($B$9*$H806)+G806</f>
        <v>948.8126276331724</v>
      </c>
      <c r="H807" s="2">
        <f aca="true" t="shared" si="102" ref="H807:H870">IF(G807&lt;600,425+0.773*G807-0.00169*G807^2+0.00000222*G807^3,IF(G807&lt;735,666+(13002/(738-G807)),IF(G807&lt;900,545+(17820/(G807-731)),650)))</f>
        <v>650</v>
      </c>
      <c r="J807" s="47">
        <f t="shared" si="96"/>
        <v>0.1269911781615547</v>
      </c>
      <c r="K807" s="50">
        <f t="shared" si="97"/>
        <v>0.4075266174210125</v>
      </c>
      <c r="L807" s="2">
        <f t="shared" si="98"/>
        <v>686.6340080693984</v>
      </c>
      <c r="M807" s="2">
        <f t="shared" si="100"/>
        <v>919.1246747374498</v>
      </c>
      <c r="N807" s="38"/>
      <c r="O807" s="19"/>
      <c r="P807" s="11"/>
      <c r="Q807" s="11"/>
      <c r="V807" s="4"/>
    </row>
    <row r="808" spans="5:22" ht="12.75">
      <c r="E808" s="17">
        <f t="shared" si="95"/>
        <v>64.16666666666738</v>
      </c>
      <c r="F808" s="11">
        <f t="shared" si="99"/>
        <v>955.3794116135043</v>
      </c>
      <c r="G808" s="2">
        <f t="shared" si="101"/>
        <v>949.0189022815795</v>
      </c>
      <c r="H808" s="2">
        <f t="shared" si="102"/>
        <v>650</v>
      </c>
      <c r="J808" s="47">
        <f t="shared" si="96"/>
        <v>0.12671589356674381</v>
      </c>
      <c r="K808" s="50">
        <f t="shared" si="97"/>
        <v>0.4063581514758146</v>
      </c>
      <c r="L808" s="2">
        <f t="shared" si="98"/>
        <v>687.0403662208743</v>
      </c>
      <c r="M808" s="2">
        <f t="shared" si="100"/>
        <v>921.1431208543324</v>
      </c>
      <c r="N808" s="38"/>
      <c r="O808" s="19"/>
      <c r="P808" s="11"/>
      <c r="Q808" s="11"/>
      <c r="V808" s="4"/>
    </row>
    <row r="809" spans="5:22" ht="12.75">
      <c r="E809" s="1">
        <f t="shared" si="95"/>
        <v>64.25000000000071</v>
      </c>
      <c r="F809" s="11">
        <f t="shared" si="99"/>
        <v>955.5734940192125</v>
      </c>
      <c r="G809" s="2">
        <f t="shared" si="101"/>
        <v>949.2248840803976</v>
      </c>
      <c r="H809" s="2">
        <f t="shared" si="102"/>
        <v>650</v>
      </c>
      <c r="J809" s="47">
        <f t="shared" si="96"/>
        <v>0.126438228568193</v>
      </c>
      <c r="K809" s="50">
        <f t="shared" si="97"/>
        <v>0.4051849391103412</v>
      </c>
      <c r="L809" s="2">
        <f t="shared" si="98"/>
        <v>687.4455511599846</v>
      </c>
      <c r="M809" s="2">
        <f t="shared" si="100"/>
        <v>923.1880477056752</v>
      </c>
      <c r="N809" s="38"/>
      <c r="O809" s="19"/>
      <c r="P809" s="11"/>
      <c r="Q809" s="11"/>
      <c r="V809" s="4"/>
    </row>
    <row r="810" spans="5:22" ht="12.75">
      <c r="E810" s="17">
        <f t="shared" si="95"/>
        <v>64.33333333333404</v>
      </c>
      <c r="F810" s="11">
        <f t="shared" si="99"/>
        <v>955.7673253479999</v>
      </c>
      <c r="G810" s="2">
        <f t="shared" si="101"/>
        <v>949.4305739147585</v>
      </c>
      <c r="H810" s="2">
        <f t="shared" si="102"/>
        <v>650</v>
      </c>
      <c r="J810" s="47">
        <f t="shared" si="96"/>
        <v>0.12615815894502375</v>
      </c>
      <c r="K810" s="50">
        <f t="shared" si="97"/>
        <v>0.40400691905290725</v>
      </c>
      <c r="L810" s="2">
        <f t="shared" si="98"/>
        <v>687.8495580790375</v>
      </c>
      <c r="M810" s="2">
        <f t="shared" si="100"/>
        <v>925.2599287657574</v>
      </c>
      <c r="N810" s="38"/>
      <c r="O810" s="19"/>
      <c r="P810" s="11"/>
      <c r="Q810" s="11"/>
      <c r="V810" s="4"/>
    </row>
    <row r="811" spans="5:22" ht="12.75">
      <c r="E811" s="1">
        <f aca="true" t="shared" si="103" ref="E811:E874">E810+5/60</f>
        <v>64.41666666666737</v>
      </c>
      <c r="F811" s="11">
        <f t="shared" si="99"/>
        <v>955.9609062486442</v>
      </c>
      <c r="G811" s="2">
        <f t="shared" si="101"/>
        <v>949.6359726648282</v>
      </c>
      <c r="H811" s="2">
        <f t="shared" si="102"/>
        <v>650</v>
      </c>
      <c r="J811" s="47">
        <f t="shared" si="96"/>
        <v>0.1258756602741457</v>
      </c>
      <c r="K811" s="50">
        <f t="shared" si="97"/>
        <v>0.40282402943108303</v>
      </c>
      <c r="L811" s="2">
        <f t="shared" si="98"/>
        <v>688.2523821084685</v>
      </c>
      <c r="M811" s="2">
        <f t="shared" si="100"/>
        <v>927.3592479613646</v>
      </c>
      <c r="N811" s="38"/>
      <c r="O811" s="19"/>
      <c r="P811" s="11"/>
      <c r="Q811" s="11"/>
      <c r="V811" s="4"/>
    </row>
    <row r="812" spans="5:22" ht="12.75">
      <c r="E812" s="17">
        <f t="shared" si="103"/>
        <v>64.5000000000007</v>
      </c>
      <c r="F812" s="11">
        <f t="shared" si="99"/>
        <v>956.1542373674118</v>
      </c>
      <c r="G812" s="2">
        <f t="shared" si="101"/>
        <v>949.841081205865</v>
      </c>
      <c r="H812" s="2">
        <f t="shared" si="102"/>
        <v>650</v>
      </c>
      <c r="J812" s="47">
        <f t="shared" si="96"/>
        <v>0.12559070793183158</v>
      </c>
      <c r="K812" s="50">
        <f t="shared" si="97"/>
        <v>0.40163620777318343</v>
      </c>
      <c r="L812" s="2">
        <f t="shared" si="98"/>
        <v>688.6540183162417</v>
      </c>
      <c r="M812" s="2">
        <f t="shared" si="100"/>
        <v>929.4864999408751</v>
      </c>
      <c r="N812" s="38"/>
      <c r="O812" s="19"/>
      <c r="P812" s="11"/>
      <c r="Q812" s="11"/>
      <c r="V812" s="4"/>
    </row>
    <row r="813" spans="5:22" ht="12.75">
      <c r="E813" s="1">
        <f t="shared" si="103"/>
        <v>64.58333333333402</v>
      </c>
      <c r="F813" s="11">
        <f t="shared" si="99"/>
        <v>956.3473193480709</v>
      </c>
      <c r="G813" s="2">
        <f t="shared" si="101"/>
        <v>950.0459004082759</v>
      </c>
      <c r="H813" s="2">
        <f t="shared" si="102"/>
        <v>650</v>
      </c>
      <c r="J813" s="47">
        <f t="shared" si="96"/>
        <v>0.12530327709547937</v>
      </c>
      <c r="K813" s="50">
        <f t="shared" si="97"/>
        <v>0.4004433910102171</v>
      </c>
      <c r="L813" s="2">
        <f t="shared" si="98"/>
        <v>689.0544617072519</v>
      </c>
      <c r="M813" s="2">
        <f t="shared" si="100"/>
        <v>931.6421903511155</v>
      </c>
      <c r="N813" s="38"/>
      <c r="O813" s="19"/>
      <c r="P813" s="11"/>
      <c r="Q813" s="11"/>
      <c r="V813" s="4"/>
    </row>
    <row r="814" spans="5:22" ht="12.75">
      <c r="E814" s="17">
        <f t="shared" si="103"/>
        <v>64.66666666666735</v>
      </c>
      <c r="F814" s="11">
        <f t="shared" si="99"/>
        <v>956.5401528319035</v>
      </c>
      <c r="G814" s="2">
        <f t="shared" si="101"/>
        <v>950.2504311376728</v>
      </c>
      <c r="H814" s="2">
        <f t="shared" si="102"/>
        <v>650</v>
      </c>
      <c r="J814" s="47">
        <f t="shared" si="96"/>
        <v>0.12501334274557124</v>
      </c>
      <c r="K814" s="50">
        <f t="shared" si="97"/>
        <v>0.399245515478275</v>
      </c>
      <c r="L814" s="2">
        <f t="shared" si="98"/>
        <v>689.4537072227301</v>
      </c>
      <c r="M814" s="2">
        <f t="shared" si="100"/>
        <v>933.8268361222372</v>
      </c>
      <c r="N814" s="38"/>
      <c r="O814" s="19"/>
      <c r="P814" s="11"/>
      <c r="Q814" s="11"/>
      <c r="V814" s="4"/>
    </row>
    <row r="815" spans="5:22" ht="12.75">
      <c r="E815" s="1">
        <f t="shared" si="103"/>
        <v>64.75000000000068</v>
      </c>
      <c r="F815" s="11">
        <f t="shared" si="99"/>
        <v>956.7327384577196</v>
      </c>
      <c r="G815" s="2">
        <f t="shared" si="101"/>
        <v>950.4546742549263</v>
      </c>
      <c r="H815" s="2">
        <f t="shared" si="102"/>
        <v>650</v>
      </c>
      <c r="J815" s="47">
        <f t="shared" si="96"/>
        <v>0.12472087966783726</v>
      </c>
      <c r="K815" s="50">
        <f t="shared" si="97"/>
        <v>0.39804251692138004</v>
      </c>
      <c r="L815" s="2">
        <f t="shared" si="98"/>
        <v>689.8517497396515</v>
      </c>
      <c r="M815" s="2">
        <f t="shared" si="100"/>
        <v>936.0409657608582</v>
      </c>
      <c r="N815" s="38"/>
      <c r="O815" s="19"/>
      <c r="P815" s="11"/>
      <c r="Q815" s="11"/>
      <c r="V815" s="4"/>
    </row>
    <row r="816" spans="5:22" ht="12.75">
      <c r="E816" s="17">
        <f t="shared" si="103"/>
        <v>64.83333333333401</v>
      </c>
      <c r="F816" s="11">
        <f t="shared" si="99"/>
        <v>956.9250768618684</v>
      </c>
      <c r="G816" s="2">
        <f t="shared" si="101"/>
        <v>950.6586306162196</v>
      </c>
      <c r="H816" s="2">
        <f t="shared" si="102"/>
        <v>650</v>
      </c>
      <c r="J816" s="47">
        <f t="shared" si="96"/>
        <v>0.12442586245563333</v>
      </c>
      <c r="K816" s="50">
        <f t="shared" si="97"/>
        <v>0.3968343304948697</v>
      </c>
      <c r="L816" s="2">
        <f t="shared" si="98"/>
        <v>690.2485840701464</v>
      </c>
      <c r="M816" s="2">
        <f t="shared" si="100"/>
        <v>938.2851196517361</v>
      </c>
      <c r="N816" s="38"/>
      <c r="O816" s="19"/>
      <c r="P816" s="11"/>
      <c r="Q816" s="11"/>
      <c r="V816" s="4"/>
    </row>
    <row r="817" spans="5:22" ht="12.75">
      <c r="E817" s="1">
        <f t="shared" si="103"/>
        <v>64.91666666666734</v>
      </c>
      <c r="F817" s="11">
        <f t="shared" si="99"/>
        <v>957.117168678252</v>
      </c>
      <c r="G817" s="2">
        <f t="shared" si="101"/>
        <v>950.8623010731004</v>
      </c>
      <c r="H817" s="2">
        <f t="shared" si="102"/>
        <v>650</v>
      </c>
      <c r="J817" s="47">
        <f t="shared" si="96"/>
        <v>0.12412826551254283</v>
      </c>
      <c r="K817" s="50">
        <f t="shared" si="97"/>
        <v>0.39562089076924256</v>
      </c>
      <c r="L817" s="2">
        <f t="shared" si="98"/>
        <v>690.6442049609157</v>
      </c>
      <c r="M817" s="2">
        <f t="shared" si="100"/>
        <v>940.5598503682392</v>
      </c>
      <c r="N817" s="38"/>
      <c r="O817" s="19"/>
      <c r="P817" s="11"/>
      <c r="Q817" s="11"/>
      <c r="V817" s="4"/>
    </row>
    <row r="818" spans="5:22" ht="12.75">
      <c r="E818" s="17">
        <f t="shared" si="103"/>
        <v>65.00000000000067</v>
      </c>
      <c r="F818" s="11">
        <f t="shared" si="99"/>
        <v>957.3090145383376</v>
      </c>
      <c r="G818" s="2">
        <f t="shared" si="101"/>
        <v>951.0656864725323</v>
      </c>
      <c r="H818" s="2">
        <f t="shared" si="102"/>
        <v>650</v>
      </c>
      <c r="J818" s="47">
        <f t="shared" si="96"/>
        <v>0.12382806305521163</v>
      </c>
      <c r="K818" s="50">
        <f t="shared" si="97"/>
        <v>0.39440213173460337</v>
      </c>
      <c r="L818" s="2">
        <f t="shared" si="98"/>
        <v>691.0386070926503</v>
      </c>
      <c r="M818" s="2">
        <f t="shared" si="100"/>
        <v>942.8657229918987</v>
      </c>
      <c r="N818" s="38"/>
      <c r="O818" s="19"/>
      <c r="P818" s="11"/>
      <c r="Q818" s="11"/>
      <c r="V818" s="4"/>
    </row>
    <row r="819" spans="5:22" ht="12.75">
      <c r="E819" s="1">
        <f t="shared" si="103"/>
        <v>65.083333333334</v>
      </c>
      <c r="F819" s="11">
        <f t="shared" si="99"/>
        <v>957.5006150711692</v>
      </c>
      <c r="G819" s="2">
        <f t="shared" si="101"/>
        <v>951.2687876569454</v>
      </c>
      <c r="H819" s="2">
        <f t="shared" si="102"/>
        <v>650</v>
      </c>
      <c r="J819" s="47">
        <f t="shared" si="96"/>
        <v>0.12352522911642579</v>
      </c>
      <c r="K819" s="50">
        <f t="shared" si="97"/>
        <v>0.3931779868056549</v>
      </c>
      <c r="L819" s="2">
        <f t="shared" si="98"/>
        <v>691.431785079456</v>
      </c>
      <c r="M819" s="2">
        <f t="shared" si="100"/>
        <v>945.2033154413233</v>
      </c>
      <c r="N819" s="38"/>
      <c r="O819" s="19"/>
      <c r="P819" s="11"/>
      <c r="Q819" s="11"/>
      <c r="V819" s="4"/>
    </row>
    <row r="820" spans="5:22" ht="12.75">
      <c r="E820" s="17">
        <f t="shared" si="103"/>
        <v>65.16666666666733</v>
      </c>
      <c r="F820" s="11">
        <f t="shared" si="99"/>
        <v>957.6919709033816</v>
      </c>
      <c r="G820" s="2">
        <f t="shared" si="101"/>
        <v>951.471605464285</v>
      </c>
      <c r="H820" s="2">
        <f t="shared" si="102"/>
        <v>650</v>
      </c>
      <c r="J820" s="47">
        <f aca="true" t="shared" si="104" ref="J820:J883">$B$24*$B$23*$B$26*$B$22/($B$9*M819)</f>
        <v>0.12321973754844372</v>
      </c>
      <c r="K820" s="50">
        <f aca="true" t="shared" si="105" ref="K820:K883">$B$25*$B$22*(F820-L819)*(E820-E819)*60/($B$26*M819*$B$9*(1+J820/3))-((F820-F819)*(EXP(J820/10)-1))</f>
        <v>0.3919483888272734</v>
      </c>
      <c r="L820" s="2">
        <f aca="true" t="shared" si="106" ref="L820:L883">IF(K820&gt;0,K820+L819,L819)</f>
        <v>691.8237334682832</v>
      </c>
      <c r="M820" s="2">
        <f t="shared" si="100"/>
        <v>947.5732188107802</v>
      </c>
      <c r="N820" s="38"/>
      <c r="O820" s="19"/>
      <c r="P820" s="11"/>
      <c r="Q820" s="11"/>
      <c r="V820" s="4"/>
    </row>
    <row r="821" spans="5:22" ht="12.75">
      <c r="E821" s="1">
        <f t="shared" si="103"/>
        <v>65.25000000000065</v>
      </c>
      <c r="F821" s="11">
        <f t="shared" si="99"/>
        <v>957.8830826592111</v>
      </c>
      <c r="G821" s="2">
        <f t="shared" si="101"/>
        <v>951.6741407280604</v>
      </c>
      <c r="H821" s="2">
        <f t="shared" si="102"/>
        <v>650</v>
      </c>
      <c r="J821" s="47">
        <f t="shared" si="104"/>
        <v>0.12291156202659209</v>
      </c>
      <c r="K821" s="50">
        <f t="shared" si="105"/>
        <v>0.39071327008074824</v>
      </c>
      <c r="L821" s="2">
        <f t="shared" si="106"/>
        <v>692.2144467383639</v>
      </c>
      <c r="M821" s="2">
        <f t="shared" si="100"/>
        <v>949.9760377187454</v>
      </c>
      <c r="N821" s="38"/>
      <c r="O821" s="19"/>
      <c r="P821" s="11"/>
      <c r="Q821" s="11"/>
      <c r="V821" s="4"/>
    </row>
    <row r="822" spans="5:22" ht="12.75">
      <c r="E822" s="17">
        <f t="shared" si="103"/>
        <v>65.33333333333398</v>
      </c>
      <c r="F822" s="11">
        <f t="shared" si="99"/>
        <v>958.0739509605088</v>
      </c>
      <c r="G822" s="2">
        <f t="shared" si="101"/>
        <v>951.876394277392</v>
      </c>
      <c r="H822" s="2">
        <f t="shared" si="102"/>
        <v>650</v>
      </c>
      <c r="J822" s="47">
        <f t="shared" si="104"/>
        <v>0.12260067605313717</v>
      </c>
      <c r="K822" s="50">
        <f t="shared" si="105"/>
        <v>0.3894725622906395</v>
      </c>
      <c r="L822" s="2">
        <f t="shared" si="106"/>
        <v>692.6039193006545</v>
      </c>
      <c r="M822" s="2">
        <f t="shared" si="100"/>
        <v>952.4123906667446</v>
      </c>
      <c r="N822" s="38"/>
      <c r="O822" s="19"/>
      <c r="P822" s="11"/>
      <c r="Q822" s="11"/>
      <c r="V822" s="4"/>
    </row>
    <row r="823" spans="5:22" ht="12.75">
      <c r="E823" s="1">
        <f t="shared" si="103"/>
        <v>65.41666666666731</v>
      </c>
      <c r="F823" s="11">
        <f t="shared" si="99"/>
        <v>958.2645764267519</v>
      </c>
      <c r="G823" s="2">
        <f t="shared" si="101"/>
        <v>952.0783669370581</v>
      </c>
      <c r="H823" s="2">
        <f t="shared" si="102"/>
        <v>650</v>
      </c>
      <c r="J823" s="47">
        <f t="shared" si="104"/>
        <v>0.12228705296144299</v>
      </c>
      <c r="K823" s="50">
        <f t="shared" si="105"/>
        <v>0.3882261966323434</v>
      </c>
      <c r="L823" s="2">
        <f t="shared" si="106"/>
        <v>692.9921454972869</v>
      </c>
      <c r="M823" s="2">
        <f t="shared" si="100"/>
        <v>954.8829104088092</v>
      </c>
      <c r="N823" s="38"/>
      <c r="O823" s="19"/>
      <c r="P823" s="11"/>
      <c r="Q823" s="11"/>
      <c r="V823" s="4"/>
    </row>
    <row r="824" spans="5:22" ht="12.75">
      <c r="E824" s="17">
        <f t="shared" si="103"/>
        <v>65.50000000000064</v>
      </c>
      <c r="F824" s="11">
        <f t="shared" si="99"/>
        <v>958.4549596750566</v>
      </c>
      <c r="G824" s="2">
        <f t="shared" si="101"/>
        <v>952.2800595275401</v>
      </c>
      <c r="H824" s="2">
        <f t="shared" si="102"/>
        <v>650</v>
      </c>
      <c r="J824" s="47">
        <f t="shared" si="104"/>
        <v>0.12197066592042788</v>
      </c>
      <c r="K824" s="50">
        <f t="shared" si="105"/>
        <v>0.3869741037403573</v>
      </c>
      <c r="L824" s="2">
        <f t="shared" si="106"/>
        <v>693.3791196010272</v>
      </c>
      <c r="M824" s="2">
        <f t="shared" si="100"/>
        <v>957.3882443318919</v>
      </c>
      <c r="N824" s="38"/>
      <c r="O824" s="19"/>
      <c r="P824" s="11"/>
      <c r="Q824" s="11"/>
      <c r="V824" s="4"/>
    </row>
    <row r="825" spans="5:22" ht="12.75">
      <c r="E825" s="1">
        <f t="shared" si="103"/>
        <v>65.58333333333397</v>
      </c>
      <c r="F825" s="11">
        <f t="shared" si="99"/>
        <v>958.6451013201894</v>
      </c>
      <c r="G825" s="2">
        <f t="shared" si="101"/>
        <v>952.4814728650671</v>
      </c>
      <c r="H825" s="2">
        <f t="shared" si="102"/>
        <v>650</v>
      </c>
      <c r="J825" s="47">
        <f t="shared" si="104"/>
        <v>0.12165148793933131</v>
      </c>
      <c r="K825" s="50">
        <f t="shared" si="105"/>
        <v>0.38571621371730735</v>
      </c>
      <c r="L825" s="2">
        <f t="shared" si="106"/>
        <v>693.7648358147445</v>
      </c>
      <c r="M825" s="2">
        <f t="shared" si="100"/>
        <v>959.9290548475876</v>
      </c>
      <c r="N825" s="38"/>
      <c r="O825" s="19"/>
      <c r="P825" s="11"/>
      <c r="Q825" s="11"/>
      <c r="V825" s="4"/>
    </row>
    <row r="826" spans="5:22" ht="12.75">
      <c r="E826" s="17">
        <f t="shared" si="103"/>
        <v>65.6666666666673</v>
      </c>
      <c r="F826" s="11">
        <f t="shared" si="99"/>
        <v>958.8350019745793</v>
      </c>
      <c r="G826" s="2">
        <f t="shared" si="101"/>
        <v>952.6826077616603</v>
      </c>
      <c r="H826" s="2">
        <f t="shared" si="102"/>
        <v>650</v>
      </c>
      <c r="J826" s="47">
        <f t="shared" si="104"/>
        <v>0.12132949187280392</v>
      </c>
      <c r="K826" s="50">
        <f t="shared" si="105"/>
        <v>0.38445245614374435</v>
      </c>
      <c r="L826" s="2">
        <f t="shared" si="106"/>
        <v>694.1492882708883</v>
      </c>
      <c r="M826" s="2">
        <f t="shared" si="100"/>
        <v>962.5060197955283</v>
      </c>
      <c r="N826" s="38"/>
      <c r="O826" s="19"/>
      <c r="P826" s="11"/>
      <c r="Q826" s="11"/>
      <c r="V826" s="4"/>
    </row>
    <row r="827" spans="5:22" ht="12.75">
      <c r="E827" s="1">
        <f t="shared" si="103"/>
        <v>65.75000000000063</v>
      </c>
      <c r="F827" s="11">
        <f t="shared" si="99"/>
        <v>959.0246622483301</v>
      </c>
      <c r="G827" s="2">
        <f t="shared" si="101"/>
        <v>952.8834650251756</v>
      </c>
      <c r="H827" s="2">
        <f t="shared" si="102"/>
        <v>650</v>
      </c>
      <c r="J827" s="47">
        <f t="shared" si="104"/>
        <v>0.12100465042633265</v>
      </c>
      <c r="K827" s="50">
        <f t="shared" si="105"/>
        <v>0.3831827600887506</v>
      </c>
      <c r="L827" s="2">
        <f t="shared" si="106"/>
        <v>694.532471030977</v>
      </c>
      <c r="M827" s="2">
        <f t="shared" si="100"/>
        <v>965.1198328588184</v>
      </c>
      <c r="N827" s="38"/>
      <c r="O827" s="19"/>
      <c r="P827" s="11"/>
      <c r="Q827" s="11"/>
      <c r="V827" s="4"/>
    </row>
    <row r="828" spans="5:22" ht="12.75">
      <c r="E828" s="17">
        <f t="shared" si="103"/>
        <v>65.83333333333395</v>
      </c>
      <c r="F828" s="11">
        <f t="shared" si="99"/>
        <v>959.2140827492306</v>
      </c>
      <c r="G828" s="2">
        <f t="shared" si="101"/>
        <v>953.0840454593462</v>
      </c>
      <c r="H828" s="2">
        <f t="shared" si="102"/>
        <v>650</v>
      </c>
      <c r="J828" s="47">
        <f t="shared" si="104"/>
        <v>0.12067693616201552</v>
      </c>
      <c r="K828" s="50">
        <f t="shared" si="105"/>
        <v>0.38190705412142445</v>
      </c>
      <c r="L828" s="2">
        <f t="shared" si="106"/>
        <v>694.9143780850984</v>
      </c>
      <c r="M828" s="2">
        <f t="shared" si="100"/>
        <v>967.7712039919082</v>
      </c>
      <c r="N828" s="38"/>
      <c r="O828" s="19"/>
      <c r="P828" s="11"/>
      <c r="Q828" s="11"/>
      <c r="V828" s="4"/>
    </row>
    <row r="829" spans="5:22" ht="12.75">
      <c r="E829" s="1">
        <f t="shared" si="103"/>
        <v>65.91666666666728</v>
      </c>
      <c r="F829" s="11">
        <f t="shared" si="99"/>
        <v>959.4032640827686</v>
      </c>
      <c r="G829" s="2">
        <f t="shared" si="101"/>
        <v>953.2843498638234</v>
      </c>
      <c r="H829" s="2">
        <f t="shared" si="102"/>
        <v>650</v>
      </c>
      <c r="J829" s="47">
        <f t="shared" si="104"/>
        <v>0.12034632150469786</v>
      </c>
      <c r="K829" s="50">
        <f t="shared" si="105"/>
        <v>0.38062526632319066</v>
      </c>
      <c r="L829" s="2">
        <f t="shared" si="106"/>
        <v>695.2950033514215</v>
      </c>
      <c r="M829" s="2">
        <f t="shared" si="100"/>
        <v>970.460859861297</v>
      </c>
      <c r="N829" s="38"/>
      <c r="O829" s="19"/>
      <c r="P829" s="11"/>
      <c r="Q829" s="11"/>
      <c r="V829" s="4"/>
    </row>
    <row r="830" spans="5:22" ht="12.75">
      <c r="E830" s="17">
        <f t="shared" si="103"/>
        <v>66.00000000000061</v>
      </c>
      <c r="F830" s="11">
        <f t="shared" si="99"/>
        <v>959.5922068521404</v>
      </c>
      <c r="G830" s="2">
        <f t="shared" si="101"/>
        <v>953.484379034218</v>
      </c>
      <c r="H830" s="2">
        <f t="shared" si="102"/>
        <v>650</v>
      </c>
      <c r="J830" s="47">
        <f t="shared" si="104"/>
        <v>0.12001277874848539</v>
      </c>
      <c r="K830" s="50">
        <f t="shared" si="105"/>
        <v>0.37933732430111783</v>
      </c>
      <c r="L830" s="2">
        <f t="shared" si="106"/>
        <v>695.6743406757226</v>
      </c>
      <c r="M830" s="2">
        <f t="shared" si="100"/>
        <v>973.1895442994849</v>
      </c>
      <c r="N830" s="38"/>
      <c r="O830" s="19"/>
      <c r="P830" s="11"/>
      <c r="Q830" s="11"/>
      <c r="V830" s="4"/>
    </row>
    <row r="831" spans="5:22" ht="12.75">
      <c r="E831" s="1">
        <f t="shared" si="103"/>
        <v>66.08333333333394</v>
      </c>
      <c r="F831" s="11">
        <f t="shared" si="99"/>
        <v>959.7809116582638</v>
      </c>
      <c r="G831" s="2">
        <f t="shared" si="101"/>
        <v>953.6841337621397</v>
      </c>
      <c r="H831" s="2">
        <f t="shared" si="102"/>
        <v>650</v>
      </c>
      <c r="J831" s="47">
        <f t="shared" si="104"/>
        <v>0.11967628006364758</v>
      </c>
      <c r="K831" s="50">
        <f t="shared" si="105"/>
        <v>0.37804315520210635</v>
      </c>
      <c r="L831" s="2">
        <f t="shared" si="106"/>
        <v>696.0523838309248</v>
      </c>
      <c r="M831" s="2">
        <f t="shared" si="100"/>
        <v>975.9580187725992</v>
      </c>
      <c r="N831" s="38"/>
      <c r="O831" s="19"/>
      <c r="P831" s="11"/>
      <c r="Q831" s="11"/>
      <c r="V831" s="4"/>
    </row>
    <row r="832" spans="5:22" ht="12.75">
      <c r="E832" s="17">
        <f t="shared" si="103"/>
        <v>66.16666666666727</v>
      </c>
      <c r="F832" s="11">
        <f t="shared" si="99"/>
        <v>959.9693790997884</v>
      </c>
      <c r="G832" s="2">
        <f t="shared" si="101"/>
        <v>953.8836148352366</v>
      </c>
      <c r="H832" s="2">
        <f t="shared" si="102"/>
        <v>650</v>
      </c>
      <c r="J832" s="47">
        <f t="shared" si="104"/>
        <v>0.11933679750392624</v>
      </c>
      <c r="K832" s="50">
        <f t="shared" si="105"/>
        <v>0.37674268572815556</v>
      </c>
      <c r="L832" s="2">
        <f t="shared" si="106"/>
        <v>696.4291265166529</v>
      </c>
      <c r="M832" s="2">
        <f t="shared" si="100"/>
        <v>978.7670628621379</v>
      </c>
      <c r="N832" s="38"/>
      <c r="O832" s="19"/>
      <c r="P832" s="11"/>
      <c r="Q832" s="11"/>
      <c r="V832" s="4"/>
    </row>
    <row r="833" spans="5:22" ht="12.75">
      <c r="E833" s="1">
        <f t="shared" si="103"/>
        <v>66.2500000000006</v>
      </c>
      <c r="F833" s="11">
        <f t="shared" si="99"/>
        <v>960.1576097731082</v>
      </c>
      <c r="G833" s="2">
        <f t="shared" si="101"/>
        <v>954.0828230372334</v>
      </c>
      <c r="H833" s="2">
        <f t="shared" si="102"/>
        <v>650</v>
      </c>
      <c r="J833" s="47">
        <f t="shared" si="104"/>
        <v>0.11899430301426431</v>
      </c>
      <c r="K833" s="50">
        <f t="shared" si="105"/>
        <v>0.3754358421526109</v>
      </c>
      <c r="L833" s="2">
        <f t="shared" si="106"/>
        <v>696.8045623588055</v>
      </c>
      <c r="M833" s="2">
        <f t="shared" si="100"/>
        <v>981.6174747612897</v>
      </c>
      <c r="N833" s="38"/>
      <c r="O833" s="19"/>
      <c r="P833" s="11"/>
      <c r="Q833" s="11"/>
      <c r="V833" s="4"/>
    </row>
    <row r="834" spans="5:22" ht="12.75">
      <c r="E834" s="17">
        <f t="shared" si="103"/>
        <v>66.33333333333393</v>
      </c>
      <c r="F834" s="11">
        <f t="shared" si="99"/>
        <v>960.3456042723718</v>
      </c>
      <c r="G834" s="2">
        <f t="shared" si="101"/>
        <v>954.2817591479696</v>
      </c>
      <c r="H834" s="2">
        <f t="shared" si="102"/>
        <v>650</v>
      </c>
      <c r="J834" s="47">
        <f t="shared" si="104"/>
        <v>0.11864876843896999</v>
      </c>
      <c r="K834" s="50">
        <f t="shared" si="105"/>
        <v>0.37412255033754555</v>
      </c>
      <c r="L834" s="2">
        <f t="shared" si="106"/>
        <v>697.178684909143</v>
      </c>
      <c r="M834" s="2">
        <f t="shared" si="100"/>
        <v>984.5100717862995</v>
      </c>
      <c r="N834" s="38"/>
      <c r="O834" s="19"/>
      <c r="P834" s="11"/>
      <c r="Q834" s="11"/>
      <c r="V834" s="4"/>
    </row>
    <row r="835" spans="5:22" ht="12.75">
      <c r="E835" s="1">
        <f t="shared" si="103"/>
        <v>66.41666666666725</v>
      </c>
      <c r="F835" s="11">
        <f t="shared" si="99"/>
        <v>960.5333631894944</v>
      </c>
      <c r="G835" s="2">
        <f t="shared" si="101"/>
        <v>954.4804239434361</v>
      </c>
      <c r="H835" s="2">
        <f t="shared" si="102"/>
        <v>650</v>
      </c>
      <c r="J835" s="47">
        <f t="shared" si="104"/>
        <v>0.11830016553033247</v>
      </c>
      <c r="K835" s="50">
        <f t="shared" si="105"/>
        <v>0.37280273575222317</v>
      </c>
      <c r="L835" s="2">
        <f t="shared" si="106"/>
        <v>697.5514876448952</v>
      </c>
      <c r="M835" s="2">
        <f t="shared" si="100"/>
        <v>987.4456909033664</v>
      </c>
      <c r="N835" s="38"/>
      <c r="O835" s="19"/>
      <c r="P835" s="11"/>
      <c r="Q835" s="11"/>
      <c r="V835" s="4"/>
    </row>
    <row r="836" spans="5:22" ht="12.75">
      <c r="E836" s="17">
        <f t="shared" si="103"/>
        <v>66.50000000000058</v>
      </c>
      <c r="F836" s="11">
        <f t="shared" si="99"/>
        <v>960.7208871141687</v>
      </c>
      <c r="G836" s="2">
        <f t="shared" si="101"/>
        <v>954.6788181958119</v>
      </c>
      <c r="H836" s="2">
        <f t="shared" si="102"/>
        <v>650</v>
      </c>
      <c r="J836" s="47">
        <f t="shared" si="104"/>
        <v>0.11794846595770551</v>
      </c>
      <c r="K836" s="50">
        <f t="shared" si="105"/>
        <v>0.3714763234927663</v>
      </c>
      <c r="L836" s="2">
        <f t="shared" si="106"/>
        <v>697.922963968388</v>
      </c>
      <c r="M836" s="2">
        <f t="shared" si="100"/>
        <v>990.4251892715886</v>
      </c>
      <c r="N836" s="38"/>
      <c r="O836" s="19"/>
      <c r="P836" s="11"/>
      <c r="Q836" s="11"/>
      <c r="V836" s="4"/>
    </row>
    <row r="837" spans="5:22" ht="12.75">
      <c r="E837" s="1">
        <f t="shared" si="103"/>
        <v>66.58333333333391</v>
      </c>
      <c r="F837" s="11">
        <f t="shared" si="99"/>
        <v>960.9081766338762</v>
      </c>
      <c r="G837" s="2">
        <f t="shared" si="101"/>
        <v>954.8769426735001</v>
      </c>
      <c r="H837" s="2">
        <f t="shared" si="102"/>
        <v>650</v>
      </c>
      <c r="J837" s="47">
        <f t="shared" si="104"/>
        <v>0.11759364131707441</v>
      </c>
      <c r="K837" s="50">
        <f t="shared" si="105"/>
        <v>0.37014323830302726</v>
      </c>
      <c r="L837" s="2">
        <f t="shared" si="106"/>
        <v>698.293107206691</v>
      </c>
      <c r="M837" s="2">
        <f t="shared" si="100"/>
        <v>993.4494448024645</v>
      </c>
      <c r="N837" s="38"/>
      <c r="O837" s="19"/>
      <c r="P837" s="11"/>
      <c r="Q837" s="11"/>
      <c r="V837" s="4"/>
    </row>
    <row r="838" spans="5:22" ht="12.75">
      <c r="E838" s="17">
        <f t="shared" si="103"/>
        <v>66.66666666666724</v>
      </c>
      <c r="F838" s="11">
        <f t="shared" si="99"/>
        <v>961.0952323338978</v>
      </c>
      <c r="G838" s="2">
        <f t="shared" si="101"/>
        <v>955.0747981411627</v>
      </c>
      <c r="H838" s="2">
        <f t="shared" si="102"/>
        <v>650</v>
      </c>
      <c r="J838" s="47">
        <f t="shared" si="104"/>
        <v>0.11723566314112432</v>
      </c>
      <c r="K838" s="50">
        <f t="shared" si="105"/>
        <v>0.3688034045967222</v>
      </c>
      <c r="L838" s="2">
        <f t="shared" si="106"/>
        <v>698.6619106112878</v>
      </c>
      <c r="M838" s="2">
        <f t="shared" si="100"/>
        <v>996.5193567364976</v>
      </c>
      <c r="N838" s="38"/>
      <c r="O838" s="19"/>
      <c r="P838" s="11"/>
      <c r="Q838" s="11"/>
      <c r="V838" s="4"/>
    </row>
    <row r="839" spans="5:22" ht="12.75">
      <c r="E839" s="1">
        <f t="shared" si="103"/>
        <v>66.75000000000057</v>
      </c>
      <c r="F839" s="11">
        <f t="shared" si="99"/>
        <v>961.282054797325</v>
      </c>
      <c r="G839" s="2">
        <f t="shared" si="101"/>
        <v>955.2723853597552</v>
      </c>
      <c r="H839" s="2">
        <f t="shared" si="102"/>
        <v>650</v>
      </c>
      <c r="J839" s="47">
        <f t="shared" si="104"/>
        <v>0.11687450290982701</v>
      </c>
      <c r="K839" s="50">
        <f t="shared" si="105"/>
        <v>0.36745674648087545</v>
      </c>
      <c r="L839" s="2">
        <f t="shared" si="106"/>
        <v>699.0293673577687</v>
      </c>
      <c r="M839" s="2">
        <f t="shared" si="100"/>
        <v>999.6358462374594</v>
      </c>
      <c r="N839" s="38"/>
      <c r="O839" s="19"/>
      <c r="P839" s="11"/>
      <c r="Q839" s="11"/>
      <c r="V839" s="4"/>
    </row>
    <row r="840" spans="5:22" ht="12.75">
      <c r="E840" s="17">
        <f t="shared" si="103"/>
        <v>66.8333333333339</v>
      </c>
      <c r="F840" s="11">
        <f t="shared" si="99"/>
        <v>961.4686446050716</v>
      </c>
      <c r="G840" s="2">
        <f t="shared" si="101"/>
        <v>955.4697050865608</v>
      </c>
      <c r="H840" s="2">
        <f t="shared" si="102"/>
        <v>650</v>
      </c>
      <c r="J840" s="47">
        <f t="shared" si="104"/>
        <v>0.11651013206156303</v>
      </c>
      <c r="K840" s="50">
        <f t="shared" si="105"/>
        <v>0.3661031877806246</v>
      </c>
      <c r="L840" s="2">
        <f t="shared" si="106"/>
        <v>699.3954705455493</v>
      </c>
      <c r="M840" s="2">
        <f t="shared" si="100"/>
        <v>1002.7998570048885</v>
      </c>
      <c r="N840" s="38"/>
      <c r="O840" s="19"/>
      <c r="P840" s="11"/>
      <c r="Q840" s="11"/>
      <c r="V840" s="4"/>
    </row>
    <row r="841" spans="5:22" ht="12.75">
      <c r="E841" s="1">
        <f t="shared" si="103"/>
        <v>66.91666666666723</v>
      </c>
      <c r="F841" s="11">
        <f t="shared" si="99"/>
        <v>961.6550023358828</v>
      </c>
      <c r="G841" s="2">
        <f t="shared" si="101"/>
        <v>955.6667580752237</v>
      </c>
      <c r="H841" s="2">
        <f t="shared" si="102"/>
        <v>650</v>
      </c>
      <c r="J841" s="47">
        <f t="shared" si="104"/>
        <v>0.11614252200479817</v>
      </c>
      <c r="K841" s="50">
        <f t="shared" si="105"/>
        <v>0.3647426520654595</v>
      </c>
      <c r="L841" s="2">
        <f t="shared" si="106"/>
        <v>699.7602131976148</v>
      </c>
      <c r="M841" s="2">
        <f t="shared" si="100"/>
        <v>1006.0123559054206</v>
      </c>
      <c r="N841" s="38"/>
      <c r="O841" s="19"/>
      <c r="P841" s="11"/>
      <c r="Q841" s="11"/>
      <c r="V841" s="4"/>
    </row>
    <row r="842" spans="5:22" ht="12.75">
      <c r="E842" s="17">
        <f t="shared" si="103"/>
        <v>67.00000000000055</v>
      </c>
      <c r="F842" s="11">
        <f t="shared" si="99"/>
        <v>961.8411285663478</v>
      </c>
      <c r="G842" s="2">
        <f t="shared" si="101"/>
        <v>955.8635450757818</v>
      </c>
      <c r="H842" s="2">
        <f t="shared" si="102"/>
        <v>650</v>
      </c>
      <c r="J842" s="47">
        <f t="shared" si="104"/>
        <v>0.11577164413033147</v>
      </c>
      <c r="K842" s="50">
        <f t="shared" si="105"/>
        <v>0.36337506267687003</v>
      </c>
      <c r="L842" s="2">
        <f t="shared" si="106"/>
        <v>700.1235882602916</v>
      </c>
      <c r="M842" s="2">
        <f t="shared" si="100"/>
        <v>1009.2743336235606</v>
      </c>
      <c r="N842" s="38"/>
      <c r="O842" s="19"/>
      <c r="P842" s="11"/>
      <c r="Q842" s="11"/>
      <c r="V842" s="4"/>
    </row>
    <row r="843" spans="5:22" ht="12.75">
      <c r="E843" s="1">
        <f t="shared" si="103"/>
        <v>67.08333333333388</v>
      </c>
      <c r="F843" s="11">
        <f t="shared" si="99"/>
        <v>962.0270238709094</v>
      </c>
      <c r="G843" s="2">
        <f t="shared" si="101"/>
        <v>956.0600668346987</v>
      </c>
      <c r="H843" s="2">
        <f t="shared" si="102"/>
        <v>650</v>
      </c>
      <c r="J843" s="47">
        <f t="shared" si="104"/>
        <v>0.11539746982413493</v>
      </c>
      <c r="K843" s="50">
        <f t="shared" si="105"/>
        <v>0.3620003427575737</v>
      </c>
      <c r="L843" s="2">
        <f t="shared" si="106"/>
        <v>700.4855886030492</v>
      </c>
      <c r="M843" s="2">
        <f t="shared" si="100"/>
        <v>1012.5868053325453</v>
      </c>
      <c r="N843" s="38"/>
      <c r="O843" s="19"/>
      <c r="P843" s="11"/>
      <c r="Q843" s="11"/>
      <c r="V843" s="4"/>
    </row>
    <row r="844" spans="5:22" ht="12.75">
      <c r="E844" s="17">
        <f t="shared" si="103"/>
        <v>67.16666666666721</v>
      </c>
      <c r="F844" s="11">
        <f t="shared" si="99"/>
        <v>962.2126888218746</v>
      </c>
      <c r="G844" s="2">
        <f t="shared" si="101"/>
        <v>956.256324094896</v>
      </c>
      <c r="H844" s="2">
        <f t="shared" si="102"/>
        <v>650</v>
      </c>
      <c r="J844" s="47">
        <f t="shared" si="104"/>
        <v>0.11501997048080176</v>
      </c>
      <c r="K844" s="50">
        <f t="shared" si="105"/>
        <v>0.360618415282266</v>
      </c>
      <c r="L844" s="2">
        <f t="shared" si="106"/>
        <v>700.8462070183315</v>
      </c>
      <c r="M844" s="2">
        <f t="shared" si="100"/>
        <v>1015.9508113859363</v>
      </c>
      <c r="N844" s="38"/>
      <c r="O844" s="19"/>
      <c r="P844" s="11"/>
      <c r="Q844" s="11"/>
      <c r="V844" s="4"/>
    </row>
    <row r="845" spans="5:22" ht="12.75">
      <c r="E845" s="1">
        <f t="shared" si="103"/>
        <v>67.25000000000054</v>
      </c>
      <c r="F845" s="11">
        <f t="shared" si="99"/>
        <v>962.3981239894262</v>
      </c>
      <c r="G845" s="2">
        <f t="shared" si="101"/>
        <v>956.4523175957837</v>
      </c>
      <c r="H845" s="2">
        <f t="shared" si="102"/>
        <v>650</v>
      </c>
      <c r="J845" s="47">
        <f t="shared" si="104"/>
        <v>0.11463911751762491</v>
      </c>
      <c r="K845" s="50">
        <f t="shared" si="105"/>
        <v>0.3592292030900101</v>
      </c>
      <c r="L845" s="2">
        <f t="shared" si="106"/>
        <v>701.2054362214215</v>
      </c>
      <c r="M845" s="2">
        <f t="shared" si="100"/>
        <v>1019.3674180306398</v>
      </c>
      <c r="N845" s="38"/>
      <c r="O845" s="19"/>
      <c r="P845" s="11"/>
      <c r="Q845" s="11"/>
      <c r="V845" s="4"/>
    </row>
    <row r="846" spans="5:22" ht="12.75">
      <c r="E846" s="17">
        <f t="shared" si="103"/>
        <v>67.33333333333387</v>
      </c>
      <c r="F846" s="11">
        <f t="shared" si="99"/>
        <v>962.5833299416315</v>
      </c>
      <c r="G846" s="2">
        <f t="shared" si="101"/>
        <v>956.6480480732918</v>
      </c>
      <c r="H846" s="2">
        <f t="shared" si="102"/>
        <v>650</v>
      </c>
      <c r="J846" s="47">
        <f t="shared" si="104"/>
        <v>0.11425488238932312</v>
      </c>
      <c r="K846" s="50">
        <f t="shared" si="105"/>
        <v>0.3578326289183214</v>
      </c>
      <c r="L846" s="2">
        <f t="shared" si="106"/>
        <v>701.5632688503398</v>
      </c>
      <c r="M846" s="2">
        <f t="shared" si="100"/>
        <v>1022.8377181420472</v>
      </c>
      <c r="N846" s="38"/>
      <c r="O846" s="19"/>
      <c r="P846" s="11"/>
      <c r="Q846" s="11"/>
      <c r="V846" s="4"/>
    </row>
    <row r="847" spans="5:22" ht="12.75">
      <c r="E847" s="1">
        <f t="shared" si="103"/>
        <v>67.4166666666672</v>
      </c>
      <c r="F847" s="11">
        <f t="shared" si="99"/>
        <v>962.7683072444554</v>
      </c>
      <c r="G847" s="2">
        <f t="shared" si="101"/>
        <v>956.8435162598993</v>
      </c>
      <c r="H847" s="2">
        <f t="shared" si="102"/>
        <v>650</v>
      </c>
      <c r="J847" s="47">
        <f t="shared" si="104"/>
        <v>0.11386723660343566</v>
      </c>
      <c r="K847" s="50">
        <f t="shared" si="105"/>
        <v>0.3564286154389463</v>
      </c>
      <c r="L847" s="2">
        <f t="shared" si="106"/>
        <v>701.9196974657788</v>
      </c>
      <c r="M847" s="2">
        <f t="shared" si="100"/>
        <v>1026.3628319820195</v>
      </c>
      <c r="N847" s="38"/>
      <c r="O847" s="19"/>
      <c r="P847" s="11"/>
      <c r="Q847" s="11"/>
      <c r="V847" s="4"/>
    </row>
    <row r="848" spans="5:22" ht="12.75">
      <c r="E848" s="17">
        <f t="shared" si="103"/>
        <v>67.50000000000053</v>
      </c>
      <c r="F848" s="11">
        <f t="shared" si="99"/>
        <v>962.9530564617676</v>
      </c>
      <c r="G848" s="2">
        <f t="shared" si="101"/>
        <v>957.0387228846648</v>
      </c>
      <c r="H848" s="2">
        <f t="shared" si="102"/>
        <v>650</v>
      </c>
      <c r="J848" s="47">
        <f t="shared" si="104"/>
        <v>0.1134761517364057</v>
      </c>
      <c r="K848" s="50">
        <f t="shared" si="105"/>
        <v>0.3550170852955124</v>
      </c>
      <c r="L848" s="2">
        <f t="shared" si="106"/>
        <v>702.2747145510742</v>
      </c>
      <c r="M848" s="2">
        <f t="shared" si="100"/>
        <v>1029.9439079804738</v>
      </c>
      <c r="N848" s="38"/>
      <c r="O848" s="19"/>
      <c r="P848" s="11"/>
      <c r="Q848" s="11"/>
      <c r="V848" s="4"/>
    </row>
    <row r="849" spans="5:22" ht="12.75">
      <c r="E849" s="1">
        <f t="shared" si="103"/>
        <v>67.58333333333385</v>
      </c>
      <c r="F849" s="11">
        <f t="shared" si="99"/>
        <v>963.1375781553558</v>
      </c>
      <c r="G849" s="2">
        <f t="shared" si="101"/>
        <v>957.2336686732552</v>
      </c>
      <c r="H849" s="2">
        <f t="shared" si="102"/>
        <v>650</v>
      </c>
      <c r="J849" s="47">
        <f t="shared" si="104"/>
        <v>0.113081599450372</v>
      </c>
      <c r="K849" s="50">
        <f t="shared" si="105"/>
        <v>0.3535979611429337</v>
      </c>
      <c r="L849" s="2">
        <f t="shared" si="106"/>
        <v>702.6283125122171</v>
      </c>
      <c r="M849" s="2">
        <f t="shared" si="100"/>
        <v>1033.5821235413434</v>
      </c>
      <c r="N849" s="38"/>
      <c r="O849" s="19"/>
      <c r="P849" s="11"/>
      <c r="Q849" s="11"/>
      <c r="V849" s="4"/>
    </row>
    <row r="850" spans="5:22" ht="12.75">
      <c r="E850" s="17">
        <f t="shared" si="103"/>
        <v>67.66666666666718</v>
      </c>
      <c r="F850" s="11">
        <f t="shared" si="99"/>
        <v>963.3218728849339</v>
      </c>
      <c r="G850" s="2">
        <f t="shared" si="101"/>
        <v>957.4283543479744</v>
      </c>
      <c r="H850" s="2">
        <f t="shared" si="102"/>
        <v>650</v>
      </c>
      <c r="J850" s="47">
        <f t="shared" si="104"/>
        <v>0.11268355151068941</v>
      </c>
      <c r="K850" s="50">
        <f t="shared" si="105"/>
        <v>0.3521711656888313</v>
      </c>
      <c r="L850" s="2">
        <f t="shared" si="106"/>
        <v>702.9804836779059</v>
      </c>
      <c r="M850" s="2">
        <f t="shared" si="100"/>
        <v>1037.278685873709</v>
      </c>
      <c r="N850" s="38"/>
      <c r="O850" s="19"/>
      <c r="P850" s="11"/>
      <c r="Q850" s="11"/>
      <c r="V850" s="4"/>
    </row>
    <row r="851" spans="5:22" ht="12.75">
      <c r="E851" s="1">
        <f t="shared" si="103"/>
        <v>67.75000000000051</v>
      </c>
      <c r="F851" s="11">
        <f t="shared" si="99"/>
        <v>963.5059412081533</v>
      </c>
      <c r="G851" s="2">
        <f t="shared" si="101"/>
        <v>957.6227806277916</v>
      </c>
      <c r="H851" s="2">
        <f t="shared" si="102"/>
        <v>650</v>
      </c>
      <c r="J851" s="47">
        <f t="shared" si="104"/>
        <v>0.11228197980419982</v>
      </c>
      <c r="K851" s="50">
        <f t="shared" si="105"/>
        <v>0.3507366217368531</v>
      </c>
      <c r="L851" s="2">
        <f t="shared" si="106"/>
        <v>703.3312202996427</v>
      </c>
      <c r="M851" s="2">
        <f t="shared" si="100"/>
        <v>1041.0348328489338</v>
      </c>
      <c r="N851" s="38"/>
      <c r="O851" s="19"/>
      <c r="P851" s="11"/>
      <c r="Q851" s="11"/>
      <c r="V851" s="4"/>
    </row>
    <row r="852" spans="5:22" ht="12.75">
      <c r="E852" s="17">
        <f t="shared" si="103"/>
        <v>67.83333333333384</v>
      </c>
      <c r="F852" s="11">
        <f t="shared" si="99"/>
        <v>963.6897836806128</v>
      </c>
      <c r="G852" s="2">
        <f t="shared" si="101"/>
        <v>957.816948228369</v>
      </c>
      <c r="H852" s="2">
        <f t="shared" si="102"/>
        <v>650</v>
      </c>
      <c r="J852" s="47">
        <f t="shared" si="104"/>
        <v>0.11187685635827282</v>
      </c>
      <c r="K852" s="50">
        <f t="shared" si="105"/>
        <v>0.3492942522320728</v>
      </c>
      <c r="L852" s="2">
        <f t="shared" si="106"/>
        <v>703.6805145518748</v>
      </c>
      <c r="M852" s="2">
        <f t="shared" si="100"/>
        <v>1044.8518338846561</v>
      </c>
      <c r="N852" s="38"/>
      <c r="O852" s="19"/>
      <c r="P852" s="11"/>
      <c r="Q852" s="11"/>
      <c r="V852" s="4"/>
    </row>
    <row r="853" spans="5:22" ht="12.75">
      <c r="E853" s="1">
        <f t="shared" si="103"/>
        <v>67.91666666666717</v>
      </c>
      <c r="F853" s="11">
        <f t="shared" si="99"/>
        <v>963.8734008558681</v>
      </c>
      <c r="G853" s="2">
        <f t="shared" si="101"/>
        <v>958.0108578620893</v>
      </c>
      <c r="H853" s="2">
        <f t="shared" si="102"/>
        <v>650</v>
      </c>
      <c r="J853" s="47">
        <f t="shared" si="104"/>
        <v>0.11146815336063802</v>
      </c>
      <c r="K853" s="50">
        <f t="shared" si="105"/>
        <v>0.34784398030847824</v>
      </c>
      <c r="L853" s="2">
        <f t="shared" si="106"/>
        <v>704.0283585321832</v>
      </c>
      <c r="M853" s="2">
        <f t="shared" si="100"/>
        <v>1048.7309908565212</v>
      </c>
      <c r="N853" s="38"/>
      <c r="O853" s="19"/>
      <c r="P853" s="11"/>
      <c r="Q853" s="11"/>
      <c r="V853" s="4"/>
    </row>
    <row r="854" spans="5:22" ht="12.75">
      <c r="E854" s="17">
        <f t="shared" si="103"/>
        <v>68.0000000000005</v>
      </c>
      <c r="F854" s="11">
        <f t="shared" si="99"/>
        <v>964.0567932854427</v>
      </c>
      <c r="G854" s="2">
        <f t="shared" si="101"/>
        <v>958.2045102380823</v>
      </c>
      <c r="H854" s="2">
        <f t="shared" si="102"/>
        <v>650</v>
      </c>
      <c r="J854" s="47">
        <f t="shared" si="104"/>
        <v>0.11105584318002945</v>
      </c>
      <c r="K854" s="50">
        <f t="shared" si="105"/>
        <v>0.34638572933861705</v>
      </c>
      <c r="L854" s="2">
        <f t="shared" si="106"/>
        <v>704.3747442615219</v>
      </c>
      <c r="M854" s="2">
        <f t="shared" si="100"/>
        <v>1052.6736390385731</v>
      </c>
      <c r="N854" s="38"/>
      <c r="O854" s="19"/>
      <c r="P854" s="11"/>
      <c r="Q854" s="11"/>
      <c r="V854" s="4"/>
    </row>
    <row r="855" spans="5:22" ht="12.75">
      <c r="E855" s="1">
        <f t="shared" si="103"/>
        <v>68.08333333333383</v>
      </c>
      <c r="F855" s="11">
        <f t="shared" si="99"/>
        <v>964.2399615188374</v>
      </c>
      <c r="G855" s="2">
        <f t="shared" si="101"/>
        <v>958.3979060622518</v>
      </c>
      <c r="H855" s="2">
        <f t="shared" si="102"/>
        <v>650</v>
      </c>
      <c r="J855" s="47">
        <f t="shared" si="104"/>
        <v>0.11063989838766257</v>
      </c>
      <c r="K855" s="50">
        <f t="shared" si="105"/>
        <v>0.34491942298547595</v>
      </c>
      <c r="L855" s="2">
        <f t="shared" si="106"/>
        <v>704.7196636845074</v>
      </c>
      <c r="M855" s="2">
        <f t="shared" si="100"/>
        <v>1056.6811480732342</v>
      </c>
      <c r="N855" s="38"/>
      <c r="O855" s="19"/>
      <c r="P855" s="11"/>
      <c r="Q855" s="11"/>
      <c r="V855" s="4"/>
    </row>
    <row r="856" spans="5:22" ht="12.75">
      <c r="E856" s="17">
        <f t="shared" si="103"/>
        <v>68.16666666666715</v>
      </c>
      <c r="F856" s="11">
        <f t="shared" si="99"/>
        <v>964.4229061035397</v>
      </c>
      <c r="G856" s="2">
        <f t="shared" si="101"/>
        <v>958.5910460373011</v>
      </c>
      <c r="H856" s="2">
        <f t="shared" si="102"/>
        <v>650</v>
      </c>
      <c r="J856" s="47">
        <f t="shared" si="104"/>
        <v>0.11022029177956605</v>
      </c>
      <c r="K856" s="50">
        <f t="shared" si="105"/>
        <v>0.34344498525665523</v>
      </c>
      <c r="L856" s="2">
        <f t="shared" si="106"/>
        <v>705.063108669764</v>
      </c>
      <c r="M856" s="2">
        <f t="shared" si="100"/>
        <v>1060.7549229718652</v>
      </c>
      <c r="N856" s="38"/>
      <c r="O856" s="19"/>
      <c r="P856" s="11"/>
      <c r="Q856" s="11"/>
      <c r="V856" s="4"/>
    </row>
    <row r="857" spans="5:22" ht="12.75">
      <c r="E857" s="1">
        <f t="shared" si="103"/>
        <v>68.25000000000048</v>
      </c>
      <c r="F857" s="11">
        <f t="shared" si="99"/>
        <v>964.6056275850348</v>
      </c>
      <c r="G857" s="2">
        <f t="shared" si="101"/>
        <v>958.7839308627593</v>
      </c>
      <c r="H857" s="2">
        <f t="shared" si="102"/>
        <v>650</v>
      </c>
      <c r="J857" s="47">
        <f t="shared" si="104"/>
        <v>0.10979699639978747</v>
      </c>
      <c r="K857" s="50">
        <f t="shared" si="105"/>
        <v>0.34196234056087893</v>
      </c>
      <c r="L857" s="2">
        <f t="shared" si="106"/>
        <v>705.4050710103248</v>
      </c>
      <c r="M857" s="2">
        <f t="shared" si="100"/>
        <v>1064.896405146903</v>
      </c>
      <c r="N857" s="38"/>
      <c r="O857" s="19"/>
      <c r="P857" s="11"/>
      <c r="Q857" s="11"/>
      <c r="V857" s="4"/>
    </row>
    <row r="858" spans="5:22" ht="12.75">
      <c r="E858" s="17">
        <f t="shared" si="103"/>
        <v>68.33333333333381</v>
      </c>
      <c r="F858" s="11">
        <f t="shared" si="99"/>
        <v>964.7881265068138</v>
      </c>
      <c r="G858" s="2">
        <f t="shared" si="101"/>
        <v>958.9765612350063</v>
      </c>
      <c r="H858" s="2">
        <f t="shared" si="102"/>
        <v>650</v>
      </c>
      <c r="J858" s="47">
        <f t="shared" si="104"/>
        <v>0.10936998556449438</v>
      </c>
      <c r="K858" s="50">
        <f t="shared" si="105"/>
        <v>0.340471413766954</v>
      </c>
      <c r="L858" s="2">
        <f t="shared" si="106"/>
        <v>705.7455424240918</v>
      </c>
      <c r="M858" s="2">
        <f t="shared" si="100"/>
        <v>1069.1070734766154</v>
      </c>
      <c r="N858" s="38"/>
      <c r="O858" s="19"/>
      <c r="P858" s="11"/>
      <c r="Q858" s="11"/>
      <c r="V858" s="4"/>
    </row>
    <row r="859" spans="5:22" ht="12.75">
      <c r="E859" s="1">
        <f t="shared" si="103"/>
        <v>68.41666666666714</v>
      </c>
      <c r="F859" s="11">
        <f t="shared" si="99"/>
        <v>964.9704034103851</v>
      </c>
      <c r="G859" s="2">
        <f t="shared" si="101"/>
        <v>959.1689378472975</v>
      </c>
      <c r="H859" s="2">
        <f t="shared" si="102"/>
        <v>650</v>
      </c>
      <c r="J859" s="47">
        <f t="shared" si="104"/>
        <v>0.1089392328869913</v>
      </c>
      <c r="K859" s="50">
        <f t="shared" si="105"/>
        <v>0.338972130265179</v>
      </c>
      <c r="L859" s="2">
        <f t="shared" si="106"/>
        <v>706.084514554357</v>
      </c>
      <c r="M859" s="2">
        <f t="shared" si="100"/>
        <v>1073.3884454035465</v>
      </c>
      <c r="N859" s="38"/>
      <c r="O859" s="19"/>
      <c r="P859" s="11"/>
      <c r="Q859" s="11"/>
      <c r="V859" s="4"/>
    </row>
    <row r="860" spans="5:22" ht="12.75">
      <c r="E860" s="17">
        <f t="shared" si="103"/>
        <v>68.50000000000047</v>
      </c>
      <c r="F860" s="11">
        <f t="shared" si="99"/>
        <v>965.1524588352828</v>
      </c>
      <c r="G860" s="2">
        <f t="shared" si="101"/>
        <v>959.3610613897885</v>
      </c>
      <c r="H860" s="2">
        <f t="shared" si="102"/>
        <v>650</v>
      </c>
      <c r="J860" s="47">
        <f t="shared" si="104"/>
        <v>0.10850471230367309</v>
      </c>
      <c r="K860" s="50">
        <f t="shared" si="105"/>
        <v>0.33746441603133814</v>
      </c>
      <c r="L860" s="2">
        <f t="shared" si="106"/>
        <v>706.4219789703884</v>
      </c>
      <c r="M860" s="2">
        <f t="shared" si="100"/>
        <v>1077.7420780677694</v>
      </c>
      <c r="N860" s="38"/>
      <c r="O860" s="19"/>
      <c r="P860" s="11"/>
      <c r="Q860" s="11"/>
      <c r="V860" s="4"/>
    </row>
    <row r="861" spans="5:22" ht="12.75">
      <c r="E861" s="1">
        <f t="shared" si="103"/>
        <v>68.5833333333338</v>
      </c>
      <c r="F861" s="11">
        <f t="shared" si="99"/>
        <v>965.3342933190764</v>
      </c>
      <c r="G861" s="2">
        <f t="shared" si="101"/>
        <v>959.5529325495594</v>
      </c>
      <c r="H861" s="2">
        <f t="shared" si="102"/>
        <v>650</v>
      </c>
      <c r="J861" s="47">
        <f t="shared" si="104"/>
        <v>0.10806639810093331</v>
      </c>
      <c r="K861" s="50">
        <f t="shared" si="105"/>
        <v>0.335948197693286</v>
      </c>
      <c r="L861" s="2">
        <f t="shared" si="106"/>
        <v>706.7579271680817</v>
      </c>
      <c r="M861" s="2">
        <f t="shared" si="100"/>
        <v>1082.1695694760867</v>
      </c>
      <c r="N861" s="38"/>
      <c r="O861" s="19"/>
      <c r="P861" s="11"/>
      <c r="Q861" s="11"/>
      <c r="V861" s="4"/>
    </row>
    <row r="862" spans="5:22" ht="12.75">
      <c r="E862" s="17">
        <f t="shared" si="103"/>
        <v>68.66666666666713</v>
      </c>
      <c r="F862" s="11">
        <f t="shared" si="99"/>
        <v>965.5159073973813</v>
      </c>
      <c r="G862" s="2">
        <f t="shared" si="101"/>
        <v>959.7445520106384</v>
      </c>
      <c r="H862" s="2">
        <f t="shared" si="102"/>
        <v>650</v>
      </c>
      <c r="J862" s="47">
        <f t="shared" si="104"/>
        <v>0.10762426494304816</v>
      </c>
      <c r="K862" s="50">
        <f t="shared" si="105"/>
        <v>0.3344234026001996</v>
      </c>
      <c r="L862" s="2">
        <f t="shared" si="106"/>
        <v>707.0923505706819</v>
      </c>
      <c r="M862" s="2">
        <f t="shared" si="100"/>
        <v>1086.672559708364</v>
      </c>
      <c r="N862" s="38"/>
      <c r="O862" s="19"/>
      <c r="P862" s="11"/>
      <c r="Q862" s="11"/>
      <c r="V862" s="4"/>
    </row>
    <row r="863" spans="5:22" ht="12.75">
      <c r="E863" s="1">
        <f t="shared" si="103"/>
        <v>68.75000000000045</v>
      </c>
      <c r="F863" s="11">
        <f t="shared" si="99"/>
        <v>965.6973016038669</v>
      </c>
      <c r="G863" s="2">
        <f t="shared" si="101"/>
        <v>959.9359204540251</v>
      </c>
      <c r="H863" s="2">
        <f t="shared" si="102"/>
        <v>650</v>
      </c>
      <c r="J863" s="47">
        <f t="shared" si="104"/>
        <v>0.10717828790105437</v>
      </c>
      <c r="K863" s="50">
        <f t="shared" si="105"/>
        <v>0.3328899588946064</v>
      </c>
      <c r="L863" s="2">
        <f t="shared" si="106"/>
        <v>707.4252405295765</v>
      </c>
      <c r="M863" s="2">
        <f t="shared" si="100"/>
        <v>1091.2527321622101</v>
      </c>
      <c r="N863" s="38"/>
      <c r="O863" s="19"/>
      <c r="P863" s="11"/>
      <c r="Q863" s="11"/>
      <c r="V863" s="4"/>
    </row>
    <row r="864" spans="5:22" ht="12.75">
      <c r="E864" s="17">
        <f t="shared" si="103"/>
        <v>68.83333333333378</v>
      </c>
      <c r="F864" s="11">
        <f t="shared" si="99"/>
        <v>965.878476470267</v>
      </c>
      <c r="G864" s="2">
        <f t="shared" si="101"/>
        <v>960.1270385577142</v>
      </c>
      <c r="H864" s="2">
        <f t="shared" si="102"/>
        <v>650</v>
      </c>
      <c r="J864" s="47">
        <f t="shared" si="104"/>
        <v>0.10672844248264049</v>
      </c>
      <c r="K864" s="50">
        <f t="shared" si="105"/>
        <v>0.33134779558717825</v>
      </c>
      <c r="L864" s="2">
        <f t="shared" si="106"/>
        <v>707.7565883251636</v>
      </c>
      <c r="M864" s="2">
        <f t="shared" si="100"/>
        <v>1095.911814837284</v>
      </c>
      <c r="N864" s="38"/>
      <c r="O864" s="19"/>
      <c r="P864" s="11"/>
      <c r="Q864" s="11"/>
      <c r="V864" s="4"/>
    </row>
    <row r="865" spans="5:22" ht="12.75">
      <c r="E865" s="1">
        <f t="shared" si="103"/>
        <v>68.91666666666711</v>
      </c>
      <c r="F865" s="11">
        <f t="shared" si="99"/>
        <v>966.0594325263885</v>
      </c>
      <c r="G865" s="2">
        <f t="shared" si="101"/>
        <v>960.3179069967175</v>
      </c>
      <c r="H865" s="2">
        <f t="shared" si="102"/>
        <v>650</v>
      </c>
      <c r="J865" s="47">
        <f t="shared" si="104"/>
        <v>0.10627470466306756</v>
      </c>
      <c r="K865" s="50">
        <f t="shared" si="105"/>
        <v>0.32979684263440995</v>
      </c>
      <c r="L865" s="2">
        <f t="shared" si="106"/>
        <v>708.0863851677981</v>
      </c>
      <c r="M865" s="2">
        <f t="shared" si="100"/>
        <v>1100.651581660515</v>
      </c>
      <c r="N865" s="38"/>
      <c r="O865" s="19"/>
      <c r="P865" s="11"/>
      <c r="Q865" s="11"/>
      <c r="V865" s="4"/>
    </row>
    <row r="866" spans="5:22" ht="12.75">
      <c r="E866" s="17">
        <f t="shared" si="103"/>
        <v>69.00000000000044</v>
      </c>
      <c r="F866" s="11">
        <f t="shared" si="99"/>
        <v>966.2401703001218</v>
      </c>
      <c r="G866" s="2">
        <f t="shared" si="101"/>
        <v>960.5085264430871</v>
      </c>
      <c r="H866" s="2">
        <f t="shared" si="102"/>
        <v>650</v>
      </c>
      <c r="J866" s="47">
        <f t="shared" si="104"/>
        <v>0.1058170509171376</v>
      </c>
      <c r="K866" s="50">
        <f t="shared" si="105"/>
        <v>0.32823703101920754</v>
      </c>
      <c r="L866" s="2">
        <f t="shared" si="106"/>
        <v>708.4146221988173</v>
      </c>
      <c r="M866" s="2">
        <f t="shared" si="100"/>
        <v>1105.473853853582</v>
      </c>
      <c r="N866" s="38"/>
      <c r="O866" s="19"/>
      <c r="P866" s="11"/>
      <c r="Q866" s="11"/>
      <c r="V866" s="4"/>
    </row>
    <row r="867" spans="5:22" ht="12.75">
      <c r="E867" s="1">
        <f t="shared" si="103"/>
        <v>69.08333333333377</v>
      </c>
      <c r="F867" s="11">
        <f t="shared" si="99"/>
        <v>966.4206903174485</v>
      </c>
      <c r="G867" s="2">
        <f t="shared" si="101"/>
        <v>960.6988975659369</v>
      </c>
      <c r="H867" s="2">
        <f t="shared" si="102"/>
        <v>650</v>
      </c>
      <c r="J867" s="47">
        <f t="shared" si="104"/>
        <v>0.10535545825222624</v>
      </c>
      <c r="K867" s="50">
        <f t="shared" si="105"/>
        <v>0.3266682928344877</v>
      </c>
      <c r="L867" s="2">
        <f t="shared" si="106"/>
        <v>708.7412904916517</v>
      </c>
      <c r="M867" s="2">
        <f t="shared" si="100"/>
        <v>1110.3805013440594</v>
      </c>
      <c r="N867" s="38"/>
      <c r="O867" s="19"/>
      <c r="P867" s="11"/>
      <c r="Q867" s="11"/>
      <c r="V867" s="4"/>
    </row>
    <row r="868" spans="5:22" ht="12.75">
      <c r="E868" s="17">
        <f t="shared" si="103"/>
        <v>69.1666666666671</v>
      </c>
      <c r="F868" s="11">
        <f t="shared" si="99"/>
        <v>966.6009931024515</v>
      </c>
      <c r="G868" s="2">
        <f t="shared" si="101"/>
        <v>960.8890210314647</v>
      </c>
      <c r="H868" s="2">
        <f t="shared" si="102"/>
        <v>650</v>
      </c>
      <c r="J868" s="47">
        <f t="shared" si="104"/>
        <v>0.104889904242393</v>
      </c>
      <c r="K868" s="50">
        <f t="shared" si="105"/>
        <v>0.32509056136977116</v>
      </c>
      <c r="L868" s="2">
        <f t="shared" si="106"/>
        <v>709.0663810530215</v>
      </c>
      <c r="M868" s="2">
        <f t="shared" si="100"/>
        <v>1115.3734442216316</v>
      </c>
      <c r="N868" s="38"/>
      <c r="O868" s="19"/>
      <c r="P868" s="11"/>
      <c r="Q868" s="11"/>
      <c r="V868" s="4"/>
    </row>
    <row r="869" spans="5:22" ht="12.75">
      <c r="E869" s="1">
        <f t="shared" si="103"/>
        <v>69.25000000000043</v>
      </c>
      <c r="F869" s="11">
        <f t="shared" si="99"/>
        <v>966.7810791773243</v>
      </c>
      <c r="G869" s="2">
        <f t="shared" si="101"/>
        <v>961.0788975029739</v>
      </c>
      <c r="H869" s="2">
        <f t="shared" si="102"/>
        <v>650</v>
      </c>
      <c r="J869" s="47">
        <f t="shared" si="104"/>
        <v>0.1044203670635858</v>
      </c>
      <c r="K869" s="50">
        <f t="shared" si="105"/>
        <v>0.3235037712009108</v>
      </c>
      <c r="L869" s="2">
        <f t="shared" si="106"/>
        <v>709.3898848242223</v>
      </c>
      <c r="M869" s="2">
        <f t="shared" si="100"/>
        <v>1120.4546542408875</v>
      </c>
      <c r="N869" s="38"/>
      <c r="O869" s="19"/>
      <c r="P869" s="11"/>
      <c r="Q869" s="11"/>
      <c r="V869" s="4"/>
    </row>
    <row r="870" spans="5:22" ht="12.75">
      <c r="E870" s="17">
        <f t="shared" si="103"/>
        <v>69.33333333333375</v>
      </c>
      <c r="F870" s="11">
        <f aca="true" t="shared" si="107" ref="F870:F933">20+345*LOG10(8*E870+1)</f>
        <v>966.9609490623791</v>
      </c>
      <c r="G870" s="2">
        <f t="shared" si="101"/>
        <v>961.2685276408941</v>
      </c>
      <c r="H870" s="2">
        <f t="shared" si="102"/>
        <v>650</v>
      </c>
      <c r="J870" s="47">
        <f t="shared" si="104"/>
        <v>0.10394682552995066</v>
      </c>
      <c r="K870" s="50">
        <f t="shared" si="105"/>
        <v>0.3219078582829475</v>
      </c>
      <c r="L870" s="2">
        <f t="shared" si="106"/>
        <v>709.7117926825053</v>
      </c>
      <c r="M870" s="2">
        <f aca="true" t="shared" si="108" ref="M870:M933">IF(L870&lt;600,425+0.773*L870-0.00169*L870^2+0.00000222*L870^3,IF(L870&lt;735,666+(13002/(738-L870)),IF(L870&lt;900,545+(17820/(L870-731)),650)))</f>
        <v>1125.6261563721996</v>
      </c>
      <c r="N870" s="38"/>
      <c r="O870" s="19"/>
      <c r="P870" s="11"/>
      <c r="Q870" s="11"/>
      <c r="V870" s="4"/>
    </row>
    <row r="871" spans="5:22" ht="12.75">
      <c r="E871" s="1">
        <f t="shared" si="103"/>
        <v>69.41666666666708</v>
      </c>
      <c r="F871" s="11">
        <f t="shared" si="107"/>
        <v>967.1406032760575</v>
      </c>
      <c r="G871" s="2">
        <f aca="true" t="shared" si="109" ref="G871:G934">$B$8*($E871-$E870)*60*($B$11*($F871-G870)+$B$10*0.0000000567*(($F871+273)^4-(G870+273)^4))/($B$9*$H870)+G870</f>
        <v>961.457912102803</v>
      </c>
      <c r="H871" s="2">
        <f aca="true" t="shared" si="110" ref="H871:H934">IF(G871&lt;600,425+0.773*G871-0.00169*G871^2+0.00000222*G871^3,IF(G871&lt;735,666+(13002/(738-G871)),IF(G871&lt;900,545+(17820/(G871-731)),650)))</f>
        <v>650</v>
      </c>
      <c r="J871" s="47">
        <f t="shared" si="104"/>
        <v>0.10346925913125947</v>
      </c>
      <c r="K871" s="50">
        <f t="shared" si="105"/>
        <v>0.32030276004615266</v>
      </c>
      <c r="L871" s="2">
        <f t="shared" si="106"/>
        <v>710.0320954425515</v>
      </c>
      <c r="M871" s="2">
        <f t="shared" si="108"/>
        <v>1130.8900304022695</v>
      </c>
      <c r="N871" s="38"/>
      <c r="O871" s="19"/>
      <c r="P871" s="11"/>
      <c r="Q871" s="11"/>
      <c r="V871" s="4"/>
    </row>
    <row r="872" spans="5:22" ht="12.75">
      <c r="E872" s="17">
        <f t="shared" si="103"/>
        <v>69.50000000000041</v>
      </c>
      <c r="F872" s="11">
        <f t="shared" si="107"/>
        <v>967.3200423349374</v>
      </c>
      <c r="G872" s="2">
        <f t="shared" si="109"/>
        <v>961.6470515434459</v>
      </c>
      <c r="H872" s="2">
        <f t="shared" si="110"/>
        <v>650</v>
      </c>
      <c r="J872" s="47">
        <f t="shared" si="104"/>
        <v>0.10298764807146628</v>
      </c>
      <c r="K872" s="50">
        <f t="shared" si="105"/>
        <v>0.31868841549535376</v>
      </c>
      <c r="L872" s="2">
        <f t="shared" si="106"/>
        <v>710.3507838580468</v>
      </c>
      <c r="M872" s="2">
        <f t="shared" si="108"/>
        <v>1136.2484125859753</v>
      </c>
      <c r="N872" s="38"/>
      <c r="O872" s="19"/>
      <c r="P872" s="11"/>
      <c r="Q872" s="11"/>
      <c r="V872" s="4"/>
    </row>
    <row r="873" spans="5:22" ht="12.75">
      <c r="E873" s="1">
        <f t="shared" si="103"/>
        <v>69.58333333333374</v>
      </c>
      <c r="F873" s="11">
        <f t="shared" si="107"/>
        <v>967.4992667537434</v>
      </c>
      <c r="G873" s="2">
        <f t="shared" si="109"/>
        <v>961.8359466147568</v>
      </c>
      <c r="H873" s="2">
        <f t="shared" si="110"/>
        <v>650</v>
      </c>
      <c r="J873" s="47">
        <f t="shared" si="104"/>
        <v>0.1025019733083993</v>
      </c>
      <c r="K873" s="50">
        <f t="shared" si="105"/>
        <v>0.3170647653124825</v>
      </c>
      <c r="L873" s="2">
        <f t="shared" si="106"/>
        <v>710.6678486233593</v>
      </c>
      <c r="M873" s="2">
        <f t="shared" si="108"/>
        <v>1141.7034973511854</v>
      </c>
      <c r="N873" s="38"/>
      <c r="O873" s="19"/>
      <c r="P873" s="11"/>
      <c r="Q873" s="11"/>
      <c r="V873" s="4"/>
    </row>
    <row r="874" spans="5:22" ht="12.75">
      <c r="E874" s="17">
        <f t="shared" si="103"/>
        <v>69.66666666666707</v>
      </c>
      <c r="F874" s="11">
        <f t="shared" si="107"/>
        <v>967.6782770453553</v>
      </c>
      <c r="G874" s="2">
        <f t="shared" si="109"/>
        <v>962.0245979658786</v>
      </c>
      <c r="H874" s="2">
        <f t="shared" si="110"/>
        <v>650</v>
      </c>
      <c r="J874" s="47">
        <f t="shared" si="104"/>
        <v>0.10201221659459761</v>
      </c>
      <c r="K874" s="50">
        <f t="shared" si="105"/>
        <v>0.3154317519625039</v>
      </c>
      <c r="L874" s="2">
        <f t="shared" si="106"/>
        <v>710.9832803753218</v>
      </c>
      <c r="M874" s="2">
        <f t="shared" si="108"/>
        <v>1147.2575390582733</v>
      </c>
      <c r="N874" s="38"/>
      <c r="O874" s="19"/>
      <c r="P874" s="11"/>
      <c r="Q874" s="11"/>
      <c r="V874" s="4"/>
    </row>
    <row r="875" spans="5:22" ht="12.75">
      <c r="E875" s="1">
        <f aca="true" t="shared" si="111" ref="E875:E938">E874+5/60</f>
        <v>69.7500000000004</v>
      </c>
      <c r="F875" s="11">
        <f t="shared" si="107"/>
        <v>967.8570737208169</v>
      </c>
      <c r="G875" s="2">
        <f t="shared" si="109"/>
        <v>962.213006243182</v>
      </c>
      <c r="H875" s="2">
        <f t="shared" si="110"/>
        <v>650</v>
      </c>
      <c r="J875" s="47">
        <f t="shared" si="104"/>
        <v>0.10151836051929654</v>
      </c>
      <c r="K875" s="50">
        <f t="shared" si="105"/>
        <v>0.31378931980267805</v>
      </c>
      <c r="L875" s="2">
        <f t="shared" si="106"/>
        <v>711.2970696951245</v>
      </c>
      <c r="M875" s="2">
        <f t="shared" si="108"/>
        <v>1152.9128538161242</v>
      </c>
      <c r="N875" s="38"/>
      <c r="O875" s="19"/>
      <c r="P875" s="11"/>
      <c r="Q875" s="11"/>
      <c r="V875" s="4"/>
    </row>
    <row r="876" spans="5:22" ht="12.75">
      <c r="E876" s="17">
        <f t="shared" si="111"/>
        <v>69.83333333333373</v>
      </c>
      <c r="F876" s="11">
        <f t="shared" si="107"/>
        <v>968.035657289344</v>
      </c>
      <c r="G876" s="2">
        <f t="shared" si="109"/>
        <v>962.4011720902862</v>
      </c>
      <c r="H876" s="2">
        <f t="shared" si="110"/>
        <v>650</v>
      </c>
      <c r="J876" s="47">
        <f t="shared" si="104"/>
        <v>0.10102038855156519</v>
      </c>
      <c r="K876" s="50">
        <f t="shared" si="105"/>
        <v>0.3121374151952225</v>
      </c>
      <c r="L876" s="2">
        <f t="shared" si="106"/>
        <v>711.6092071103197</v>
      </c>
      <c r="M876" s="2">
        <f t="shared" si="108"/>
        <v>1158.6718213564643</v>
      </c>
      <c r="N876" s="38"/>
      <c r="O876" s="19"/>
      <c r="P876" s="11"/>
      <c r="Q876" s="11"/>
      <c r="V876" s="4"/>
    </row>
    <row r="877" spans="5:22" ht="12.75">
      <c r="E877" s="1">
        <f t="shared" si="111"/>
        <v>69.91666666666706</v>
      </c>
      <c r="F877" s="11">
        <f t="shared" si="107"/>
        <v>968.2140282583348</v>
      </c>
      <c r="G877" s="2">
        <f t="shared" si="109"/>
        <v>962.5890961480774</v>
      </c>
      <c r="H877" s="2">
        <f t="shared" si="110"/>
        <v>650</v>
      </c>
      <c r="J877" s="47">
        <f t="shared" si="104"/>
        <v>0.10051828508459734</v>
      </c>
      <c r="K877" s="50">
        <f t="shared" si="105"/>
        <v>0.3104759866233779</v>
      </c>
      <c r="L877" s="2">
        <f t="shared" si="106"/>
        <v>711.9196830969431</v>
      </c>
      <c r="M877" s="2">
        <f t="shared" si="108"/>
        <v>1164.536886968426</v>
      </c>
      <c r="N877" s="38"/>
      <c r="O877" s="19"/>
      <c r="P877" s="11"/>
      <c r="Q877" s="11"/>
      <c r="V877" s="4"/>
    </row>
    <row r="878" spans="5:22" ht="12.75">
      <c r="E878" s="17">
        <f t="shared" si="111"/>
        <v>70.00000000000038</v>
      </c>
      <c r="F878" s="11">
        <f t="shared" si="107"/>
        <v>968.3921871333765</v>
      </c>
      <c r="G878" s="2">
        <f t="shared" si="109"/>
        <v>962.7767790547282</v>
      </c>
      <c r="H878" s="2">
        <f t="shared" si="110"/>
        <v>650</v>
      </c>
      <c r="J878" s="47">
        <f t="shared" si="104"/>
        <v>0.10001203548115391</v>
      </c>
      <c r="K878" s="50">
        <f t="shared" si="105"/>
        <v>0.308804984810935</v>
      </c>
      <c r="L878" s="2">
        <f t="shared" si="106"/>
        <v>712.2284880817541</v>
      </c>
      <c r="M878" s="2">
        <f t="shared" si="108"/>
        <v>1170.510563495297</v>
      </c>
      <c r="N878" s="38"/>
      <c r="O878" s="19"/>
      <c r="P878" s="11"/>
      <c r="Q878" s="11"/>
      <c r="V878" s="4"/>
    </row>
    <row r="879" spans="5:22" ht="12.75">
      <c r="E879" s="1">
        <f t="shared" si="111"/>
        <v>70.08333333333371</v>
      </c>
      <c r="F879" s="11">
        <f t="shared" si="107"/>
        <v>968.5701344182556</v>
      </c>
      <c r="G879" s="2">
        <f t="shared" si="109"/>
        <v>962.9642214457161</v>
      </c>
      <c r="H879" s="2">
        <f t="shared" si="110"/>
        <v>650</v>
      </c>
      <c r="J879" s="47">
        <f t="shared" si="104"/>
        <v>0.09950162612015306</v>
      </c>
      <c r="K879" s="50">
        <f t="shared" si="105"/>
        <v>0.3071243628451798</v>
      </c>
      <c r="L879" s="2">
        <f t="shared" si="106"/>
        <v>712.5356124445993</v>
      </c>
      <c r="M879" s="2">
        <f t="shared" si="108"/>
        <v>1176.5954333954694</v>
      </c>
      <c r="N879" s="38"/>
      <c r="O879" s="19"/>
      <c r="P879" s="11"/>
      <c r="Q879" s="11"/>
      <c r="V879" s="4"/>
    </row>
    <row r="880" spans="5:22" ht="12.75">
      <c r="E880" s="17">
        <f t="shared" si="111"/>
        <v>70.16666666666704</v>
      </c>
      <c r="F880" s="11">
        <f t="shared" si="107"/>
        <v>968.7478706149653</v>
      </c>
      <c r="G880" s="2">
        <f t="shared" si="109"/>
        <v>963.1514239538425</v>
      </c>
      <c r="H880" s="2">
        <f t="shared" si="110"/>
        <v>650</v>
      </c>
      <c r="J880" s="47">
        <f t="shared" si="104"/>
        <v>0.09898704444440282</v>
      </c>
      <c r="K880" s="50">
        <f t="shared" si="105"/>
        <v>0.30543407630333036</v>
      </c>
      <c r="L880" s="2">
        <f t="shared" si="106"/>
        <v>712.8410465209026</v>
      </c>
      <c r="M880" s="2">
        <f t="shared" si="108"/>
        <v>1182.794150869684</v>
      </c>
      <c r="N880" s="38"/>
      <c r="O880" s="19"/>
      <c r="P880" s="11"/>
      <c r="Q880" s="11"/>
      <c r="V880" s="4"/>
    </row>
    <row r="881" spans="5:22" ht="12.75">
      <c r="E881" s="1">
        <f t="shared" si="111"/>
        <v>70.25000000000037</v>
      </c>
      <c r="F881" s="11">
        <f t="shared" si="107"/>
        <v>968.9253962237152</v>
      </c>
      <c r="G881" s="2">
        <f t="shared" si="109"/>
        <v>963.3383872092505</v>
      </c>
      <c r="H881" s="2">
        <f t="shared" si="110"/>
        <v>650</v>
      </c>
      <c r="J881" s="47">
        <f t="shared" si="104"/>
        <v>0.09846827900946452</v>
      </c>
      <c r="K881" s="50">
        <f t="shared" si="105"/>
        <v>0.30373408338239954</v>
      </c>
      <c r="L881" s="2">
        <f t="shared" si="106"/>
        <v>713.1447806042851</v>
      </c>
      <c r="M881" s="2">
        <f t="shared" si="108"/>
        <v>1189.1094440567103</v>
      </c>
      <c r="N881" s="38"/>
      <c r="O881" s="19"/>
      <c r="P881" s="11"/>
      <c r="Q881" s="11"/>
      <c r="V881" s="4"/>
    </row>
    <row r="882" spans="5:22" ht="12.75">
      <c r="E882" s="17">
        <f t="shared" si="111"/>
        <v>70.3333333333337</v>
      </c>
      <c r="F882" s="11">
        <f t="shared" si="107"/>
        <v>969.1027117429381</v>
      </c>
      <c r="G882" s="2">
        <f t="shared" si="109"/>
        <v>963.5251118394435</v>
      </c>
      <c r="H882" s="2">
        <f t="shared" si="110"/>
        <v>650</v>
      </c>
      <c r="J882" s="47">
        <f t="shared" si="104"/>
        <v>0.09794531953363597</v>
      </c>
      <c r="K882" s="50">
        <f t="shared" si="105"/>
        <v>0.3020243450325489</v>
      </c>
      <c r="L882" s="2">
        <f t="shared" si="106"/>
        <v>713.4468049493177</v>
      </c>
      <c r="M882" s="2">
        <f t="shared" si="108"/>
        <v>1195.5441172996616</v>
      </c>
      <c r="N882" s="38"/>
      <c r="O882" s="19"/>
      <c r="P882" s="11"/>
      <c r="Q882" s="11"/>
      <c r="V882" s="4"/>
    </row>
    <row r="883" spans="5:22" ht="12.75">
      <c r="E883" s="1">
        <f t="shared" si="111"/>
        <v>70.41666666666703</v>
      </c>
      <c r="F883" s="11">
        <f t="shared" si="107"/>
        <v>969.2798176692999</v>
      </c>
      <c r="G883" s="2">
        <f t="shared" si="109"/>
        <v>963.7115984693027</v>
      </c>
      <c r="H883" s="2">
        <f t="shared" si="110"/>
        <v>650</v>
      </c>
      <c r="J883" s="47">
        <f t="shared" si="104"/>
        <v>0.09741815694903899</v>
      </c>
      <c r="K883" s="50">
        <f t="shared" si="105"/>
        <v>0.3003048250938342</v>
      </c>
      <c r="L883" s="2">
        <f t="shared" si="106"/>
        <v>713.7471097744115</v>
      </c>
      <c r="M883" s="2">
        <f t="shared" si="108"/>
        <v>1202.1010534852442</v>
      </c>
      <c r="N883" s="38"/>
      <c r="O883" s="19"/>
      <c r="P883" s="11"/>
      <c r="Q883" s="11"/>
      <c r="V883" s="4"/>
    </row>
    <row r="884" spans="5:22" ht="12.75">
      <c r="E884" s="17">
        <f t="shared" si="111"/>
        <v>70.50000000000036</v>
      </c>
      <c r="F884" s="11">
        <f t="shared" si="107"/>
        <v>969.4567144977071</v>
      </c>
      <c r="G884" s="2">
        <f t="shared" si="109"/>
        <v>963.8978477211048</v>
      </c>
      <c r="H884" s="2">
        <f t="shared" si="110"/>
        <v>650</v>
      </c>
      <c r="J884" s="47">
        <f aca="true" t="shared" si="112" ref="J884:J947">$B$24*$B$23*$B$26*$B$22/($B$9*M883)</f>
        <v>0.09688678345379087</v>
      </c>
      <c r="K884" s="50">
        <f aca="true" t="shared" si="113" ref="K884:K947">$B$25*$B$22*(F884-L883)*(E884-E883)*60/($B$26*M883*$B$9*(1+J884/3))-((F884-F883)*(EXP(J884/10)-1))</f>
        <v>0.29857549043639864</v>
      </c>
      <c r="L884" s="2">
        <f aca="true" t="shared" si="114" ref="L884:L947">IF(K884&gt;0,K884+L883,L883)</f>
        <v>714.0456852648479</v>
      </c>
      <c r="M884" s="2">
        <f t="shared" si="108"/>
        <v>1208.7832164582865</v>
      </c>
      <c r="N884" s="38"/>
      <c r="O884" s="19"/>
      <c r="P884" s="11"/>
      <c r="Q884" s="11"/>
      <c r="V884" s="4"/>
    </row>
    <row r="885" spans="5:22" ht="12.75">
      <c r="E885" s="1">
        <f t="shared" si="111"/>
        <v>70.58333333333368</v>
      </c>
      <c r="F885" s="11">
        <f t="shared" si="107"/>
        <v>969.6334027213153</v>
      </c>
      <c r="G885" s="2">
        <f t="shared" si="109"/>
        <v>964.0838602145396</v>
      </c>
      <c r="H885" s="2">
        <f t="shared" si="110"/>
        <v>650</v>
      </c>
      <c r="J885" s="47">
        <f t="shared" si="112"/>
        <v>0.09635119256523685</v>
      </c>
      <c r="K885" s="50">
        <f t="shared" si="113"/>
        <v>0.2968363111040386</v>
      </c>
      <c r="L885" s="2">
        <f t="shared" si="114"/>
        <v>714.3425215759519</v>
      </c>
      <c r="M885" s="2">
        <f t="shared" si="108"/>
        <v>1215.5936535139479</v>
      </c>
      <c r="N885" s="38"/>
      <c r="O885" s="19"/>
      <c r="P885" s="11"/>
      <c r="Q885" s="11"/>
      <c r="V885" s="4"/>
    </row>
    <row r="886" spans="5:22" ht="12.75">
      <c r="E886" s="17">
        <f t="shared" si="111"/>
        <v>70.66666666666701</v>
      </c>
      <c r="F886" s="11">
        <f t="shared" si="107"/>
        <v>969.809882831538</v>
      </c>
      <c r="G886" s="2">
        <f t="shared" si="109"/>
        <v>964.2696365667272</v>
      </c>
      <c r="H886" s="2">
        <f t="shared" si="110"/>
        <v>650</v>
      </c>
      <c r="J886" s="47">
        <f t="shared" si="112"/>
        <v>0.09581137917421872</v>
      </c>
      <c r="K886" s="50">
        <f t="shared" si="113"/>
        <v>0.29508726046108263</v>
      </c>
      <c r="L886" s="2">
        <f t="shared" si="114"/>
        <v>714.6376088364129</v>
      </c>
      <c r="M886" s="2">
        <f t="shared" si="108"/>
        <v>1222.5354979701347</v>
      </c>
      <c r="N886" s="38"/>
      <c r="O886" s="19"/>
      <c r="P886" s="11"/>
      <c r="Q886" s="11"/>
      <c r="V886" s="4"/>
    </row>
    <row r="887" spans="5:22" ht="12.75">
      <c r="E887" s="1">
        <f t="shared" si="111"/>
        <v>70.75000000000034</v>
      </c>
      <c r="F887" s="11">
        <f t="shared" si="107"/>
        <v>969.9861553180535</v>
      </c>
      <c r="G887" s="2">
        <f t="shared" si="109"/>
        <v>964.4551773922345</v>
      </c>
      <c r="H887" s="2">
        <f t="shared" si="110"/>
        <v>650</v>
      </c>
      <c r="J887" s="47">
        <f t="shared" si="112"/>
        <v>0.09526733960034584</v>
      </c>
      <c r="K887" s="50">
        <f t="shared" si="113"/>
        <v>0.29332831534260184</v>
      </c>
      <c r="L887" s="2">
        <f t="shared" si="114"/>
        <v>714.9309371517555</v>
      </c>
      <c r="M887" s="2">
        <f t="shared" si="108"/>
        <v>1229.6119718226628</v>
      </c>
      <c r="N887" s="38"/>
      <c r="O887" s="19"/>
      <c r="P887" s="11"/>
      <c r="Q887" s="11"/>
      <c r="V887" s="4"/>
    </row>
    <row r="888" spans="5:22" ht="12.75">
      <c r="E888" s="17">
        <f t="shared" si="111"/>
        <v>70.83333333333367</v>
      </c>
      <c r="F888" s="11">
        <f t="shared" si="107"/>
        <v>970.1622206688145</v>
      </c>
      <c r="G888" s="2">
        <f t="shared" si="109"/>
        <v>964.6404833030929</v>
      </c>
      <c r="H888" s="2">
        <f t="shared" si="110"/>
        <v>650</v>
      </c>
      <c r="J888" s="47">
        <f t="shared" si="112"/>
        <v>0.09471907164823534</v>
      </c>
      <c r="K888" s="50">
        <f t="shared" si="113"/>
        <v>0.2915594562077846</v>
      </c>
      <c r="L888" s="2">
        <f t="shared" si="114"/>
        <v>715.2224966079633</v>
      </c>
      <c r="M888" s="2">
        <f t="shared" si="108"/>
        <v>1236.826388485828</v>
      </c>
      <c r="N888" s="38"/>
      <c r="O888" s="19"/>
      <c r="P888" s="11"/>
      <c r="Q888" s="11"/>
      <c r="V888" s="4"/>
    </row>
    <row r="889" spans="5:22" ht="12.75">
      <c r="E889" s="1">
        <f t="shared" si="111"/>
        <v>70.916666666667</v>
      </c>
      <c r="F889" s="11">
        <f t="shared" si="107"/>
        <v>970.3380793700553</v>
      </c>
      <c r="G889" s="2">
        <f t="shared" si="109"/>
        <v>964.825554908814</v>
      </c>
      <c r="H889" s="2">
        <f t="shared" si="110"/>
        <v>650</v>
      </c>
      <c r="J889" s="47">
        <f t="shared" si="112"/>
        <v>0.09416657466468122</v>
      </c>
      <c r="K889" s="50">
        <f t="shared" si="113"/>
        <v>0.28978066729649005</v>
      </c>
      <c r="L889" s="2">
        <f t="shared" si="114"/>
        <v>715.5122772752597</v>
      </c>
      <c r="M889" s="2">
        <f t="shared" si="108"/>
        <v>1244.182155621104</v>
      </c>
      <c r="N889" s="38"/>
      <c r="O889" s="19"/>
      <c r="P889" s="11"/>
      <c r="Q889" s="11"/>
      <c r="V889" s="4"/>
    </row>
    <row r="890" spans="5:22" ht="12.75">
      <c r="E890" s="17">
        <f t="shared" si="111"/>
        <v>71.00000000000033</v>
      </c>
      <c r="F890" s="11">
        <f t="shared" si="107"/>
        <v>970.5137319063002</v>
      </c>
      <c r="G890" s="2">
        <f t="shared" si="109"/>
        <v>965.0103928164066</v>
      </c>
      <c r="H890" s="2">
        <f t="shared" si="110"/>
        <v>650</v>
      </c>
      <c r="J890" s="47">
        <f t="shared" si="112"/>
        <v>0.09360984959670739</v>
      </c>
      <c r="K890" s="50">
        <f t="shared" si="113"/>
        <v>0.287991936788847</v>
      </c>
      <c r="L890" s="2">
        <f t="shared" si="114"/>
        <v>715.8002692120486</v>
      </c>
      <c r="M890" s="2">
        <f t="shared" si="108"/>
        <v>1251.682778056781</v>
      </c>
      <c r="N890" s="38"/>
      <c r="O890" s="19"/>
      <c r="P890" s="11"/>
      <c r="Q890" s="11"/>
      <c r="V890" s="4"/>
    </row>
    <row r="891" spans="5:22" ht="12.75">
      <c r="E891" s="1">
        <f t="shared" si="111"/>
        <v>71.08333333333366</v>
      </c>
      <c r="F891" s="11">
        <f t="shared" si="107"/>
        <v>970.6891787603713</v>
      </c>
      <c r="G891" s="2">
        <f t="shared" si="109"/>
        <v>965.1949976303928</v>
      </c>
      <c r="H891" s="2">
        <f t="shared" si="110"/>
        <v>650</v>
      </c>
      <c r="J891" s="47">
        <f t="shared" si="112"/>
        <v>0.0930488990504552</v>
      </c>
      <c r="K891" s="50">
        <f t="shared" si="113"/>
        <v>0.28619325696779235</v>
      </c>
      <c r="L891" s="2">
        <f t="shared" si="114"/>
        <v>716.0864624690164</v>
      </c>
      <c r="M891" s="2">
        <f t="shared" si="108"/>
        <v>1259.3318608014083</v>
      </c>
      <c r="N891" s="38"/>
      <c r="O891" s="19"/>
      <c r="P891" s="11"/>
      <c r="Q891" s="11"/>
      <c r="V891" s="4"/>
    </row>
    <row r="892" spans="5:22" ht="12.75">
      <c r="E892" s="17">
        <f t="shared" si="111"/>
        <v>71.16666666666698</v>
      </c>
      <c r="F892" s="11">
        <f t="shared" si="107"/>
        <v>970.8644204133968</v>
      </c>
      <c r="G892" s="2">
        <f t="shared" si="109"/>
        <v>965.3793699528238</v>
      </c>
      <c r="H892" s="2">
        <f t="shared" si="110"/>
        <v>650</v>
      </c>
      <c r="J892" s="47">
        <f t="shared" si="112"/>
        <v>0.09248372735085213</v>
      </c>
      <c r="K892" s="50">
        <f t="shared" si="113"/>
        <v>0.28438462438445433</v>
      </c>
      <c r="L892" s="2">
        <f t="shared" si="114"/>
        <v>716.3708470934008</v>
      </c>
      <c r="M892" s="2">
        <f t="shared" si="108"/>
        <v>1267.1331121540597</v>
      </c>
      <c r="N892" s="38"/>
      <c r="O892" s="19"/>
      <c r="P892" s="11"/>
      <c r="Q892" s="11"/>
      <c r="V892" s="4"/>
    </row>
    <row r="893" spans="5:22" ht="12.75">
      <c r="E893" s="1">
        <f t="shared" si="111"/>
        <v>71.25000000000031</v>
      </c>
      <c r="F893" s="11">
        <f t="shared" si="107"/>
        <v>971.0394573448182</v>
      </c>
      <c r="G893" s="2">
        <f t="shared" si="109"/>
        <v>965.563510383296</v>
      </c>
      <c r="H893" s="2">
        <f t="shared" si="110"/>
        <v>650</v>
      </c>
      <c r="J893" s="47">
        <f t="shared" si="112"/>
        <v>0.0919143406019986</v>
      </c>
      <c r="K893" s="50">
        <f t="shared" si="113"/>
        <v>0.2825660400262438</v>
      </c>
      <c r="L893" s="2">
        <f t="shared" si="114"/>
        <v>716.6534131334271</v>
      </c>
      <c r="M893" s="2">
        <f t="shared" si="108"/>
        <v>1275.0903469144341</v>
      </c>
      <c r="N893" s="38"/>
      <c r="O893" s="19"/>
      <c r="P893" s="11"/>
      <c r="Q893" s="11"/>
      <c r="V893" s="4"/>
    </row>
    <row r="894" spans="5:22" ht="12.75">
      <c r="E894" s="17">
        <f t="shared" si="111"/>
        <v>71.33333333333364</v>
      </c>
      <c r="F894" s="11">
        <f t="shared" si="107"/>
        <v>971.2142900323994</v>
      </c>
      <c r="G894" s="2">
        <f t="shared" si="109"/>
        <v>965.7474195189665</v>
      </c>
      <c r="H894" s="2">
        <f t="shared" si="110"/>
        <v>650</v>
      </c>
      <c r="J894" s="47">
        <f t="shared" si="112"/>
        <v>0.09134074674821012</v>
      </c>
      <c r="K894" s="50">
        <f t="shared" si="113"/>
        <v>0.280737509487475</v>
      </c>
      <c r="L894" s="2">
        <f t="shared" si="114"/>
        <v>716.9341506429146</v>
      </c>
      <c r="M894" s="2">
        <f t="shared" si="108"/>
        <v>1283.2074896959625</v>
      </c>
      <c r="N894" s="38"/>
      <c r="O894" s="19"/>
      <c r="P894" s="11"/>
      <c r="Q894" s="11"/>
      <c r="V894" s="4"/>
    </row>
    <row r="895" spans="5:22" ht="12.75">
      <c r="E895" s="1">
        <f t="shared" si="111"/>
        <v>71.41666666666697</v>
      </c>
      <c r="F895" s="11">
        <f t="shared" si="107"/>
        <v>971.3889189522333</v>
      </c>
      <c r="G895" s="2">
        <f t="shared" si="109"/>
        <v>965.9310979545684</v>
      </c>
      <c r="H895" s="2">
        <f t="shared" si="110"/>
        <v>650</v>
      </c>
      <c r="J895" s="47">
        <f t="shared" si="112"/>
        <v>0.09076295563564242</v>
      </c>
      <c r="K895" s="50">
        <f t="shared" si="113"/>
        <v>0.2788990431424332</v>
      </c>
      <c r="L895" s="2">
        <f t="shared" si="114"/>
        <v>717.213049686057</v>
      </c>
      <c r="M895" s="2">
        <f t="shared" si="108"/>
        <v>1291.4885783451766</v>
      </c>
      <c r="N895" s="38"/>
      <c r="O895" s="19"/>
      <c r="P895" s="11"/>
      <c r="Q895" s="11"/>
      <c r="V895" s="4"/>
    </row>
    <row r="896" spans="5:22" ht="12.75">
      <c r="E896" s="17">
        <f t="shared" si="111"/>
        <v>71.5000000000003</v>
      </c>
      <c r="F896" s="11">
        <f t="shared" si="107"/>
        <v>971.56334457875</v>
      </c>
      <c r="G896" s="2">
        <f t="shared" si="109"/>
        <v>966.1145462824267</v>
      </c>
      <c r="H896" s="2">
        <f t="shared" si="110"/>
        <v>650</v>
      </c>
      <c r="J896" s="47">
        <f t="shared" si="112"/>
        <v>0.09018097907441992</v>
      </c>
      <c r="K896" s="50">
        <f t="shared" si="113"/>
        <v>0.2770506563206074</v>
      </c>
      <c r="L896" s="2">
        <f t="shared" si="114"/>
        <v>717.4901003423777</v>
      </c>
      <c r="M896" s="2">
        <f t="shared" si="108"/>
        <v>1299.937767470643</v>
      </c>
      <c r="N896" s="38"/>
      <c r="O896" s="19"/>
      <c r="P896" s="11"/>
      <c r="Q896" s="11"/>
      <c r="V896" s="4"/>
    </row>
    <row r="897" spans="5:22" ht="12.75">
      <c r="E897" s="1">
        <f t="shared" si="111"/>
        <v>71.58333333333363</v>
      </c>
      <c r="F897" s="11">
        <f t="shared" si="107"/>
        <v>971.7375673847254</v>
      </c>
      <c r="G897" s="2">
        <f t="shared" si="109"/>
        <v>966.2977650924728</v>
      </c>
      <c r="H897" s="2">
        <f t="shared" si="110"/>
        <v>650</v>
      </c>
      <c r="J897" s="47">
        <f t="shared" si="112"/>
        <v>0.08959483090118694</v>
      </c>
      <c r="K897" s="50">
        <f t="shared" si="113"/>
        <v>0.2751923694839666</v>
      </c>
      <c r="L897" s="2">
        <f t="shared" si="114"/>
        <v>717.7652927118617</v>
      </c>
      <c r="M897" s="2">
        <f t="shared" si="108"/>
        <v>1308.5593320849184</v>
      </c>
      <c r="N897" s="38"/>
      <c r="O897" s="19"/>
      <c r="P897" s="11"/>
      <c r="Q897" s="11"/>
      <c r="V897" s="4"/>
    </row>
    <row r="898" spans="5:22" ht="12.75">
      <c r="E898" s="17">
        <f t="shared" si="111"/>
        <v>71.66666666666696</v>
      </c>
      <c r="F898" s="11">
        <f t="shared" si="107"/>
        <v>971.9115878412869</v>
      </c>
      <c r="G898" s="2">
        <f t="shared" si="109"/>
        <v>966.4807549722599</v>
      </c>
      <c r="H898" s="2">
        <f t="shared" si="110"/>
        <v>650</v>
      </c>
      <c r="J898" s="47">
        <f t="shared" si="112"/>
        <v>0.08900452704198865</v>
      </c>
      <c r="K898" s="50">
        <f t="shared" si="113"/>
        <v>0.27332420840606386</v>
      </c>
      <c r="L898" s="2">
        <f t="shared" si="114"/>
        <v>718.0386169202677</v>
      </c>
      <c r="M898" s="2">
        <f t="shared" si="108"/>
        <v>1317.3576713630396</v>
      </c>
      <c r="N898" s="38"/>
      <c r="O898" s="19"/>
      <c r="P898" s="11"/>
      <c r="Q898" s="11"/>
      <c r="V898" s="4"/>
    </row>
    <row r="899" spans="5:22" ht="12.75">
      <c r="E899" s="1">
        <f t="shared" si="111"/>
        <v>71.75000000000028</v>
      </c>
      <c r="F899" s="11">
        <f t="shared" si="107"/>
        <v>972.0854064179232</v>
      </c>
      <c r="G899" s="2">
        <f t="shared" si="109"/>
        <v>966.6635165069774</v>
      </c>
      <c r="H899" s="2">
        <f t="shared" si="110"/>
        <v>650</v>
      </c>
      <c r="J899" s="47">
        <f t="shared" si="112"/>
        <v>0.08841008557538689</v>
      </c>
      <c r="K899" s="50">
        <f t="shared" si="113"/>
        <v>0.27144620435266803</v>
      </c>
      <c r="L899" s="2">
        <f t="shared" si="114"/>
        <v>718.3100631246203</v>
      </c>
      <c r="M899" s="2">
        <f t="shared" si="108"/>
        <v>1326.337312521186</v>
      </c>
      <c r="N899" s="38"/>
      <c r="O899" s="19"/>
      <c r="P899" s="11"/>
      <c r="Q899" s="11"/>
      <c r="V899" s="4"/>
    </row>
    <row r="900" spans="5:22" ht="12.75">
      <c r="E900" s="17">
        <f t="shared" si="111"/>
        <v>71.83333333333361</v>
      </c>
      <c r="F900" s="11">
        <f t="shared" si="107"/>
        <v>972.2590235824904</v>
      </c>
      <c r="G900" s="2">
        <f t="shared" si="109"/>
        <v>966.8460502794662</v>
      </c>
      <c r="H900" s="2">
        <f t="shared" si="110"/>
        <v>650</v>
      </c>
      <c r="J900" s="47">
        <f t="shared" si="112"/>
        <v>0.08781152679570593</v>
      </c>
      <c r="K900" s="50">
        <f t="shared" si="113"/>
        <v>0.26955839426377237</v>
      </c>
      <c r="L900" s="2">
        <f t="shared" si="114"/>
        <v>718.5796215188841</v>
      </c>
      <c r="M900" s="2">
        <f t="shared" si="108"/>
        <v>1335.502914819243</v>
      </c>
      <c r="N900" s="38"/>
      <c r="O900" s="19"/>
      <c r="P900" s="11"/>
      <c r="Q900" s="11"/>
      <c r="V900" s="4"/>
    </row>
    <row r="901" spans="5:22" ht="12.75">
      <c r="E901" s="1">
        <f t="shared" si="111"/>
        <v>71.91666666666694</v>
      </c>
      <c r="F901" s="11">
        <f t="shared" si="107"/>
        <v>972.4324398012203</v>
      </c>
      <c r="G901" s="2">
        <f t="shared" si="109"/>
        <v>967.0283568702323</v>
      </c>
      <c r="H901" s="2">
        <f t="shared" si="110"/>
        <v>650</v>
      </c>
      <c r="J901" s="47">
        <f t="shared" si="112"/>
        <v>0.08720887327629857</v>
      </c>
      <c r="K901" s="50">
        <f t="shared" si="113"/>
        <v>0.2676608209366119</v>
      </c>
      <c r="L901" s="2">
        <f t="shared" si="114"/>
        <v>718.8472823398207</v>
      </c>
      <c r="M901" s="2">
        <f t="shared" si="108"/>
        <v>1344.8592736910991</v>
      </c>
      <c r="N901" s="38"/>
      <c r="O901" s="19"/>
      <c r="P901" s="11"/>
      <c r="Q901" s="11"/>
      <c r="V901" s="4"/>
    </row>
    <row r="902" spans="5:22" ht="12.75">
      <c r="E902" s="17">
        <f t="shared" si="111"/>
        <v>72.00000000000027</v>
      </c>
      <c r="F902" s="11">
        <f t="shared" si="107"/>
        <v>972.6056555387279</v>
      </c>
      <c r="G902" s="2">
        <f t="shared" si="109"/>
        <v>967.2104368574619</v>
      </c>
      <c r="H902" s="2">
        <f t="shared" si="110"/>
        <v>650</v>
      </c>
      <c r="J902" s="47">
        <f t="shared" si="112"/>
        <v>0.08660214993271498</v>
      </c>
      <c r="K902" s="50">
        <f t="shared" si="113"/>
        <v>0.26575353320947503</v>
      </c>
      <c r="L902" s="2">
        <f t="shared" si="114"/>
        <v>719.1130358730302</v>
      </c>
      <c r="M902" s="2">
        <f t="shared" si="108"/>
        <v>1354.4113250066312</v>
      </c>
      <c r="N902" s="38"/>
      <c r="O902" s="19"/>
      <c r="P902" s="11"/>
      <c r="Q902" s="11"/>
      <c r="V902" s="4"/>
    </row>
    <row r="903" spans="5:22" ht="12.75">
      <c r="E903" s="1">
        <f t="shared" si="111"/>
        <v>72.0833333333336</v>
      </c>
      <c r="F903" s="11">
        <f t="shared" si="107"/>
        <v>972.7786712580183</v>
      </c>
      <c r="G903" s="2">
        <f t="shared" si="109"/>
        <v>967.392290817035</v>
      </c>
      <c r="H903" s="2">
        <f t="shared" si="110"/>
        <v>650</v>
      </c>
      <c r="J903" s="47">
        <f t="shared" si="112"/>
        <v>0.08599138408564953</v>
      </c>
      <c r="K903" s="50">
        <f t="shared" si="113"/>
        <v>0.2638365861459506</v>
      </c>
      <c r="L903" s="2">
        <f t="shared" si="114"/>
        <v>719.3768724591762</v>
      </c>
      <c r="M903" s="2">
        <f t="shared" si="108"/>
        <v>1364.1641494694313</v>
      </c>
      <c r="N903" s="38"/>
      <c r="O903" s="19"/>
      <c r="P903" s="11"/>
      <c r="Q903" s="11"/>
      <c r="V903" s="4"/>
    </row>
    <row r="904" spans="5:22" ht="12.75">
      <c r="E904" s="17">
        <f t="shared" si="111"/>
        <v>72.16666666666693</v>
      </c>
      <c r="F904" s="11">
        <f t="shared" si="107"/>
        <v>972.9514874204949</v>
      </c>
      <c r="G904" s="2">
        <f t="shared" si="109"/>
        <v>967.5739193225401</v>
      </c>
      <c r="H904" s="2">
        <f t="shared" si="110"/>
        <v>650</v>
      </c>
      <c r="J904" s="47">
        <f t="shared" si="112"/>
        <v>0.08537660552353386</v>
      </c>
      <c r="K904" s="50">
        <f t="shared" si="113"/>
        <v>0.2619100412192906</v>
      </c>
      <c r="L904" s="2">
        <f t="shared" si="114"/>
        <v>719.6387825003955</v>
      </c>
      <c r="M904" s="2">
        <f t="shared" si="108"/>
        <v>1374.1229771544304</v>
      </c>
      <c r="N904" s="38"/>
      <c r="O904" s="19"/>
      <c r="P904" s="11"/>
      <c r="Q904" s="11"/>
      <c r="V904" s="4"/>
    </row>
    <row r="905" spans="5:22" ht="12.75">
      <c r="E905" s="1">
        <f t="shared" si="111"/>
        <v>72.25000000000026</v>
      </c>
      <c r="F905" s="11">
        <f t="shared" si="107"/>
        <v>973.1241044859661</v>
      </c>
      <c r="G905" s="2">
        <f t="shared" si="109"/>
        <v>967.7553229452872</v>
      </c>
      <c r="H905" s="2">
        <f t="shared" si="110"/>
        <v>650</v>
      </c>
      <c r="J905" s="47">
        <f t="shared" si="112"/>
        <v>0.08475784656463797</v>
      </c>
      <c r="K905" s="50">
        <f t="shared" si="113"/>
        <v>0.2599739664965459</v>
      </c>
      <c r="L905" s="2">
        <f t="shared" si="114"/>
        <v>719.898756466892</v>
      </c>
      <c r="M905" s="2">
        <f t="shared" si="108"/>
        <v>1384.293192189738</v>
      </c>
      <c r="N905" s="38"/>
      <c r="O905" s="19"/>
      <c r="P905" s="11"/>
      <c r="Q905" s="11"/>
      <c r="V905" s="4"/>
    </row>
    <row r="906" spans="5:22" ht="12.75">
      <c r="E906" s="17">
        <f t="shared" si="111"/>
        <v>72.33333333333358</v>
      </c>
      <c r="F906" s="11">
        <f t="shared" si="107"/>
        <v>973.2965229126528</v>
      </c>
      <c r="G906" s="2">
        <f t="shared" si="109"/>
        <v>967.9365022543222</v>
      </c>
      <c r="H906" s="2">
        <f t="shared" si="110"/>
        <v>650</v>
      </c>
      <c r="J906" s="47">
        <f t="shared" si="112"/>
        <v>0.08413514211853113</v>
      </c>
      <c r="K906" s="50">
        <f t="shared" si="113"/>
        <v>0.25802843682207843</v>
      </c>
      <c r="L906" s="2">
        <f t="shared" si="114"/>
        <v>720.1567849037141</v>
      </c>
      <c r="M906" s="2">
        <f t="shared" si="108"/>
        <v>1394.6803375870518</v>
      </c>
      <c r="N906" s="38"/>
      <c r="O906" s="19"/>
      <c r="P906" s="11"/>
      <c r="Q906" s="11"/>
      <c r="V906" s="4"/>
    </row>
    <row r="907" spans="5:22" ht="12.75">
      <c r="E907" s="1">
        <f t="shared" si="111"/>
        <v>72.41666666666691</v>
      </c>
      <c r="F907" s="11">
        <f t="shared" si="107"/>
        <v>973.4687431571963</v>
      </c>
      <c r="G907" s="2">
        <f t="shared" si="109"/>
        <v>968.1174578164406</v>
      </c>
      <c r="H907" s="2">
        <f t="shared" si="110"/>
        <v>650</v>
      </c>
      <c r="J907" s="47">
        <f t="shared" si="112"/>
        <v>0.0835085297467522</v>
      </c>
      <c r="K907" s="50">
        <f t="shared" si="113"/>
        <v>0.2560735340000655</v>
      </c>
      <c r="L907" s="2">
        <f t="shared" si="114"/>
        <v>720.4128584377141</v>
      </c>
      <c r="M907" s="2">
        <f t="shared" si="108"/>
        <v>1405.2901202252042</v>
      </c>
      <c r="N907" s="38"/>
      <c r="O907" s="19"/>
      <c r="P907" s="11"/>
      <c r="Q907" s="11"/>
      <c r="V907" s="4"/>
    </row>
    <row r="908" spans="5:22" ht="12.75">
      <c r="E908" s="17">
        <f t="shared" si="111"/>
        <v>72.50000000000024</v>
      </c>
      <c r="F908" s="11">
        <f t="shared" si="107"/>
        <v>973.6407656746645</v>
      </c>
      <c r="G908" s="2">
        <f t="shared" si="109"/>
        <v>968.2981901962002</v>
      </c>
      <c r="H908" s="2">
        <f t="shared" si="110"/>
        <v>650</v>
      </c>
      <c r="J908" s="47">
        <f t="shared" si="112"/>
        <v>0.0828780497225258</v>
      </c>
      <c r="K908" s="50">
        <f t="shared" si="113"/>
        <v>0.2541093469755837</v>
      </c>
      <c r="L908" s="2">
        <f t="shared" si="114"/>
        <v>720.6669677846897</v>
      </c>
      <c r="M908" s="2">
        <f t="shared" si="108"/>
        <v>1416.1284159914815</v>
      </c>
      <c r="N908" s="38"/>
      <c r="O908" s="19"/>
      <c r="P908" s="11"/>
      <c r="Q908" s="11"/>
      <c r="V908" s="4"/>
    </row>
    <row r="909" spans="5:22" ht="12.75">
      <c r="E909" s="1">
        <f t="shared" si="111"/>
        <v>72.58333333333357</v>
      </c>
      <c r="F909" s="11">
        <f t="shared" si="107"/>
        <v>973.8125909185604</v>
      </c>
      <c r="G909" s="2">
        <f t="shared" si="109"/>
        <v>968.478699955935</v>
      </c>
      <c r="H909" s="2">
        <f t="shared" si="110"/>
        <v>650</v>
      </c>
      <c r="J909" s="47">
        <f t="shared" si="112"/>
        <v>0.08224374508935729</v>
      </c>
      <c r="K909" s="50">
        <f t="shared" si="113"/>
        <v>0.25213597201379306</v>
      </c>
      <c r="L909" s="2">
        <f t="shared" si="114"/>
        <v>720.9191037567035</v>
      </c>
      <c r="M909" s="2">
        <f t="shared" si="108"/>
        <v>1427.201275085476</v>
      </c>
      <c r="N909" s="38"/>
      <c r="O909" s="19"/>
      <c r="P909" s="11"/>
      <c r="Q909" s="11"/>
      <c r="V909" s="4"/>
    </row>
    <row r="910" spans="5:22" ht="12.75">
      <c r="E910" s="17">
        <f t="shared" si="111"/>
        <v>72.6666666666669</v>
      </c>
      <c r="F910" s="11">
        <f t="shared" si="107"/>
        <v>973.9842193408281</v>
      </c>
      <c r="G910" s="2">
        <f t="shared" si="109"/>
        <v>968.6589876557683</v>
      </c>
      <c r="H910" s="2">
        <f t="shared" si="110"/>
        <v>650</v>
      </c>
      <c r="J910" s="47">
        <f t="shared" si="112"/>
        <v>0.08160566171833289</v>
      </c>
      <c r="K910" s="50">
        <f t="shared" si="113"/>
        <v>0.25015351287681753</v>
      </c>
      <c r="L910" s="2">
        <f t="shared" si="114"/>
        <v>721.1692572695804</v>
      </c>
      <c r="M910" s="2">
        <f t="shared" si="108"/>
        <v>1438.5149274904188</v>
      </c>
      <c r="N910" s="38"/>
      <c r="O910" s="19"/>
      <c r="P910" s="11"/>
      <c r="Q910" s="11"/>
      <c r="V910" s="4"/>
    </row>
    <row r="911" spans="5:22" ht="12.75">
      <c r="E911" s="1">
        <f t="shared" si="111"/>
        <v>72.75000000000023</v>
      </c>
      <c r="F911" s="11">
        <f t="shared" si="107"/>
        <v>974.1556513918603</v>
      </c>
      <c r="G911" s="2">
        <f t="shared" si="109"/>
        <v>968.8390538536258</v>
      </c>
      <c r="H911" s="2">
        <f t="shared" si="110"/>
        <v>650</v>
      </c>
      <c r="J911" s="47">
        <f t="shared" si="112"/>
        <v>0.08096384836394022</v>
      </c>
      <c r="K911" s="50">
        <f t="shared" si="113"/>
        <v>0.24816208099776726</v>
      </c>
      <c r="L911" s="2">
        <f t="shared" si="114"/>
        <v>721.4174193505781</v>
      </c>
      <c r="M911" s="2">
        <f t="shared" si="108"/>
        <v>1450.075788616973</v>
      </c>
      <c r="N911" s="38"/>
      <c r="O911" s="19"/>
      <c r="P911" s="11"/>
      <c r="Q911" s="11"/>
      <c r="V911" s="4"/>
    </row>
    <row r="912" spans="5:22" ht="12.75">
      <c r="E912" s="17">
        <f t="shared" si="111"/>
        <v>72.83333333333356</v>
      </c>
      <c r="F912" s="11">
        <f t="shared" si="107"/>
        <v>974.3268875205058</v>
      </c>
      <c r="G912" s="2">
        <f t="shared" si="109"/>
        <v>969.0188991052484</v>
      </c>
      <c r="H912" s="2">
        <f t="shared" si="110"/>
        <v>650</v>
      </c>
      <c r="J912" s="47">
        <f t="shared" si="112"/>
        <v>0.08031835671822447</v>
      </c>
      <c r="K912" s="50">
        <f t="shared" si="113"/>
        <v>0.2461617956514482</v>
      </c>
      <c r="L912" s="2">
        <f t="shared" si="114"/>
        <v>721.6635811462296</v>
      </c>
      <c r="M912" s="2">
        <f t="shared" si="108"/>
        <v>1461.8904651247467</v>
      </c>
      <c r="N912" s="38"/>
      <c r="O912" s="19"/>
      <c r="P912" s="11"/>
      <c r="Q912" s="11"/>
      <c r="V912" s="4"/>
    </row>
    <row r="913" spans="5:22" ht="12.75">
      <c r="E913" s="1">
        <f t="shared" si="111"/>
        <v>72.91666666666688</v>
      </c>
      <c r="F913" s="11">
        <f t="shared" si="107"/>
        <v>974.497928174076</v>
      </c>
      <c r="G913" s="2">
        <f t="shared" si="109"/>
        <v>969.1985239642047</v>
      </c>
      <c r="H913" s="2">
        <f t="shared" si="110"/>
        <v>650</v>
      </c>
      <c r="J913" s="47">
        <f t="shared" si="112"/>
        <v>0.07966924146308065</v>
      </c>
      <c r="K913" s="50">
        <f t="shared" si="113"/>
        <v>0.244152784121205</v>
      </c>
      <c r="L913" s="2">
        <f t="shared" si="114"/>
        <v>721.9077339303508</v>
      </c>
      <c r="M913" s="2">
        <f t="shared" si="108"/>
        <v>1473.9657609267595</v>
      </c>
      <c r="N913" s="38"/>
      <c r="O913" s="19"/>
      <c r="P913" s="11"/>
      <c r="Q913" s="11"/>
      <c r="V913" s="4"/>
    </row>
    <row r="914" spans="5:22" ht="12.75">
      <c r="E914" s="17">
        <f t="shared" si="111"/>
        <v>73.00000000000021</v>
      </c>
      <c r="F914" s="11">
        <f t="shared" si="107"/>
        <v>974.6687737983527</v>
      </c>
      <c r="G914" s="2">
        <f t="shared" si="109"/>
        <v>969.3779289819045</v>
      </c>
      <c r="H914" s="2">
        <f t="shared" si="110"/>
        <v>650</v>
      </c>
      <c r="J914" s="47">
        <f t="shared" si="112"/>
        <v>0.0790165603204849</v>
      </c>
      <c r="K914" s="50">
        <f t="shared" si="113"/>
        <v>0.24213518186134034</v>
      </c>
      <c r="L914" s="2">
        <f t="shared" si="114"/>
        <v>722.1498691122122</v>
      </c>
      <c r="M914" s="2">
        <f t="shared" si="108"/>
        <v>1486.3086833824036</v>
      </c>
      <c r="N914" s="38"/>
      <c r="O914" s="19"/>
      <c r="P914" s="11"/>
      <c r="Q914" s="11"/>
      <c r="V914" s="4"/>
    </row>
    <row r="915" spans="5:22" ht="12.75">
      <c r="E915" s="1">
        <f t="shared" si="111"/>
        <v>73.08333333333354</v>
      </c>
      <c r="F915" s="11">
        <f t="shared" si="107"/>
        <v>974.8394248375936</v>
      </c>
      <c r="G915" s="2">
        <f t="shared" si="109"/>
        <v>969.5571147076104</v>
      </c>
      <c r="H915" s="2">
        <f t="shared" si="110"/>
        <v>650</v>
      </c>
      <c r="J915" s="47">
        <f t="shared" si="112"/>
        <v>0.07836037410045422</v>
      </c>
      <c r="K915" s="50">
        <f t="shared" si="113"/>
        <v>0.24010913265457412</v>
      </c>
      <c r="L915" s="2">
        <f t="shared" si="114"/>
        <v>722.3899782448667</v>
      </c>
      <c r="M915" s="2">
        <f t="shared" si="108"/>
        <v>1498.9264496844373</v>
      </c>
      <c r="N915" s="38"/>
      <c r="O915" s="19"/>
      <c r="P915" s="11"/>
      <c r="Q915" s="11"/>
      <c r="V915" s="4"/>
    </row>
    <row r="916" spans="5:22" ht="12.75">
      <c r="E916" s="17">
        <f t="shared" si="111"/>
        <v>73.16666666666687</v>
      </c>
      <c r="F916" s="11">
        <f t="shared" si="107"/>
        <v>975.009881734541</v>
      </c>
      <c r="G916" s="2">
        <f t="shared" si="109"/>
        <v>969.7360816884508</v>
      </c>
      <c r="H916" s="2">
        <f t="shared" si="110"/>
        <v>650</v>
      </c>
      <c r="J916" s="47">
        <f t="shared" si="112"/>
        <v>0.07770074674652527</v>
      </c>
      <c r="K916" s="50">
        <f t="shared" si="113"/>
        <v>0.23807478876389276</v>
      </c>
      <c r="L916" s="2">
        <f t="shared" si="114"/>
        <v>722.6280530336306</v>
      </c>
      <c r="M916" s="2">
        <f t="shared" si="108"/>
        <v>1511.8264934458648</v>
      </c>
      <c r="N916" s="38"/>
      <c r="O916" s="19"/>
      <c r="P916" s="11"/>
      <c r="Q916" s="11"/>
      <c r="V916" s="4"/>
    </row>
    <row r="917" spans="5:22" ht="12.75">
      <c r="E917" s="1">
        <f t="shared" si="111"/>
        <v>73.2500000000002</v>
      </c>
      <c r="F917" s="11">
        <f t="shared" si="107"/>
        <v>975.1801449304274</v>
      </c>
      <c r="G917" s="2">
        <f t="shared" si="109"/>
        <v>969.9148304694321</v>
      </c>
      <c r="H917" s="2">
        <f t="shared" si="110"/>
        <v>650</v>
      </c>
      <c r="J917" s="47">
        <f t="shared" si="112"/>
        <v>0.07703774537853023</v>
      </c>
      <c r="K917" s="50">
        <f t="shared" si="113"/>
        <v>0.23603231107825554</v>
      </c>
      <c r="L917" s="2">
        <f t="shared" si="114"/>
        <v>722.8640853447089</v>
      </c>
      <c r="M917" s="2">
        <f t="shared" si="108"/>
        <v>1525.0164714925136</v>
      </c>
      <c r="N917" s="38"/>
      <c r="O917" s="19"/>
      <c r="P917" s="11"/>
      <c r="Q917" s="11"/>
      <c r="V917" s="4"/>
    </row>
    <row r="918" spans="5:22" ht="12.75">
      <c r="E918" s="17">
        <f t="shared" si="111"/>
        <v>73.33333333333353</v>
      </c>
      <c r="F918" s="11">
        <f t="shared" si="107"/>
        <v>975.350214864983</v>
      </c>
      <c r="G918" s="2">
        <f t="shared" si="109"/>
        <v>970.0933615934508</v>
      </c>
      <c r="H918" s="2">
        <f t="shared" si="110"/>
        <v>650</v>
      </c>
      <c r="J918" s="47">
        <f t="shared" si="112"/>
        <v>0.07637144033245313</v>
      </c>
      <c r="K918" s="50">
        <f t="shared" si="113"/>
        <v>0.23398186925146774</v>
      </c>
      <c r="L918" s="2">
        <f t="shared" si="114"/>
        <v>723.0980672139603</v>
      </c>
      <c r="M918" s="2">
        <f t="shared" si="108"/>
        <v>1538.5042708674987</v>
      </c>
      <c r="N918" s="38"/>
      <c r="O918" s="19"/>
      <c r="P918" s="11"/>
      <c r="Q918" s="11"/>
      <c r="V918" s="4"/>
    </row>
    <row r="919" spans="5:22" ht="12.75">
      <c r="E919" s="1">
        <f t="shared" si="111"/>
        <v>73.41666666666686</v>
      </c>
      <c r="F919" s="11">
        <f t="shared" si="107"/>
        <v>975.520091976442</v>
      </c>
      <c r="G919" s="2">
        <f t="shared" si="109"/>
        <v>970.2716756013057</v>
      </c>
      <c r="H919" s="2">
        <f t="shared" si="110"/>
        <v>650</v>
      </c>
      <c r="J919" s="47">
        <f t="shared" si="112"/>
        <v>0.07570190519713502</v>
      </c>
      <c r="K919" s="50">
        <f t="shared" si="113"/>
        <v>0.2319236418336065</v>
      </c>
      <c r="L919" s="2">
        <f t="shared" si="114"/>
        <v>723.329990855794</v>
      </c>
      <c r="M919" s="2">
        <f t="shared" si="108"/>
        <v>1552.2980160537395</v>
      </c>
      <c r="N919" s="38"/>
      <c r="O919" s="19"/>
      <c r="P919" s="11"/>
      <c r="Q919" s="11"/>
      <c r="V919" s="4"/>
    </row>
    <row r="920" spans="5:22" ht="12.75">
      <c r="E920" s="17">
        <f t="shared" si="111"/>
        <v>73.50000000000018</v>
      </c>
      <c r="F920" s="11">
        <f t="shared" si="107"/>
        <v>975.6897767015505</v>
      </c>
      <c r="G920" s="2">
        <f t="shared" si="109"/>
        <v>970.4497730317096</v>
      </c>
      <c r="H920" s="2">
        <f t="shared" si="110"/>
        <v>650</v>
      </c>
      <c r="J920" s="47">
        <f t="shared" si="112"/>
        <v>0.0750292168476022</v>
      </c>
      <c r="K920" s="50">
        <f t="shared" si="113"/>
        <v>0.22985781639435265</v>
      </c>
      <c r="L920" s="2">
        <f t="shared" si="114"/>
        <v>723.5598486721883</v>
      </c>
      <c r="M920" s="2">
        <f t="shared" si="108"/>
        <v>1566.4060764209712</v>
      </c>
      <c r="N920" s="38"/>
      <c r="O920" s="19"/>
      <c r="P920" s="11"/>
      <c r="Q920" s="11"/>
      <c r="V920" s="4"/>
    </row>
    <row r="921" spans="5:22" ht="12.75">
      <c r="E921" s="1">
        <f t="shared" si="111"/>
        <v>73.58333333333351</v>
      </c>
      <c r="F921" s="11">
        <f t="shared" si="107"/>
        <v>975.8592694755714</v>
      </c>
      <c r="G921" s="2">
        <f t="shared" si="109"/>
        <v>970.6276544213015</v>
      </c>
      <c r="H921" s="2">
        <f t="shared" si="110"/>
        <v>650</v>
      </c>
      <c r="J921" s="47">
        <f t="shared" si="112"/>
        <v>0.0743534554747846</v>
      </c>
      <c r="K921" s="50">
        <f t="shared" si="113"/>
        <v>0.2277845896375479</v>
      </c>
      <c r="L921" s="2">
        <f t="shared" si="114"/>
        <v>723.7876332618258</v>
      </c>
      <c r="M921" s="2">
        <f t="shared" si="108"/>
        <v>1580.8370739038728</v>
      </c>
      <c r="N921" s="38"/>
      <c r="O921" s="19"/>
      <c r="P921" s="11"/>
      <c r="Q921" s="11"/>
      <c r="V921" s="4"/>
    </row>
    <row r="922" spans="5:22" ht="12.75">
      <c r="E922" s="17">
        <f t="shared" si="111"/>
        <v>73.66666666666684</v>
      </c>
      <c r="F922" s="11">
        <f t="shared" si="107"/>
        <v>976.0285707322926</v>
      </c>
      <c r="G922" s="2">
        <f t="shared" si="109"/>
        <v>970.8053203046582</v>
      </c>
      <c r="H922" s="2">
        <f t="shared" si="110"/>
        <v>650</v>
      </c>
      <c r="J922" s="47">
        <f t="shared" si="112"/>
        <v>0.07367470461138798</v>
      </c>
      <c r="K922" s="50">
        <f t="shared" si="113"/>
        <v>0.22570416750627645</v>
      </c>
      <c r="L922" s="2">
        <f t="shared" si="114"/>
        <v>724.0133374293321</v>
      </c>
      <c r="M922" s="2">
        <f t="shared" si="108"/>
        <v>1595.5998909180155</v>
      </c>
      <c r="N922" s="38"/>
      <c r="O922" s="19"/>
      <c r="P922" s="11"/>
      <c r="Q922" s="11"/>
      <c r="V922" s="4"/>
    </row>
    <row r="923" spans="5:22" ht="12.75">
      <c r="E923" s="1">
        <f t="shared" si="111"/>
        <v>73.75000000000017</v>
      </c>
      <c r="F923" s="11">
        <f t="shared" si="107"/>
        <v>976.1976809040334</v>
      </c>
      <c r="G923" s="2">
        <f t="shared" si="109"/>
        <v>970.9827712143056</v>
      </c>
      <c r="H923" s="2">
        <f t="shared" si="110"/>
        <v>650</v>
      </c>
      <c r="J923" s="47">
        <f t="shared" si="112"/>
        <v>0.07299305115368863</v>
      </c>
      <c r="K923" s="50">
        <f t="shared" si="113"/>
        <v>0.22361676527782737</v>
      </c>
      <c r="L923" s="2">
        <f t="shared" si="114"/>
        <v>724.2369541946099</v>
      </c>
      <c r="M923" s="2">
        <f t="shared" si="108"/>
        <v>1610.7036785206328</v>
      </c>
      <c r="N923" s="38"/>
      <c r="O923" s="19"/>
      <c r="P923" s="11"/>
      <c r="Q923" s="11"/>
      <c r="V923" s="4"/>
    </row>
    <row r="924" spans="5:22" ht="12.75">
      <c r="E924" s="17">
        <f t="shared" si="111"/>
        <v>73.8333333333335</v>
      </c>
      <c r="F924" s="11">
        <f t="shared" si="107"/>
        <v>976.3666004216507</v>
      </c>
      <c r="G924" s="2">
        <f t="shared" si="109"/>
        <v>971.1600076807308</v>
      </c>
      <c r="H924" s="2">
        <f t="shared" si="110"/>
        <v>650</v>
      </c>
      <c r="J924" s="47">
        <f t="shared" si="112"/>
        <v>0.07230858537901252</v>
      </c>
      <c r="K924" s="50">
        <f t="shared" si="113"/>
        <v>0.22152260764781664</v>
      </c>
      <c r="L924" s="2">
        <f t="shared" si="114"/>
        <v>724.4584768022577</v>
      </c>
      <c r="M924" s="2">
        <f t="shared" si="108"/>
        <v>1626.1578648233403</v>
      </c>
      <c r="N924" s="38"/>
      <c r="O924" s="19"/>
      <c r="P924" s="11"/>
      <c r="Q924" s="11"/>
      <c r="V924" s="4"/>
    </row>
    <row r="925" spans="5:22" ht="12.75">
      <c r="E925" s="1">
        <f t="shared" si="111"/>
        <v>73.91666666666683</v>
      </c>
      <c r="F925" s="11">
        <f t="shared" si="107"/>
        <v>976.5353297145458</v>
      </c>
      <c r="G925" s="2">
        <f t="shared" si="109"/>
        <v>971.3370302323933</v>
      </c>
      <c r="H925" s="2">
        <f t="shared" si="110"/>
        <v>650</v>
      </c>
      <c r="J925" s="47">
        <f t="shared" si="112"/>
        <v>0.07162140095866482</v>
      </c>
      <c r="K925" s="50">
        <f t="shared" si="113"/>
        <v>0.21942192880275196</v>
      </c>
      <c r="L925" s="2">
        <f t="shared" si="114"/>
        <v>724.6778987310604</v>
      </c>
      <c r="M925" s="2">
        <f t="shared" si="108"/>
        <v>1641.972163664157</v>
      </c>
      <c r="N925" s="38"/>
      <c r="O925" s="19"/>
      <c r="P925" s="11"/>
      <c r="Q925" s="11"/>
      <c r="V925" s="4"/>
    </row>
    <row r="926" spans="5:22" ht="12.75">
      <c r="E926" s="17">
        <f t="shared" si="111"/>
        <v>74.00000000000016</v>
      </c>
      <c r="F926" s="11">
        <f t="shared" si="107"/>
        <v>976.7038692106709</v>
      </c>
      <c r="G926" s="2">
        <f t="shared" si="109"/>
        <v>971.5138393957361</v>
      </c>
      <c r="H926" s="2">
        <f t="shared" si="110"/>
        <v>650</v>
      </c>
      <c r="J926" s="47">
        <f t="shared" si="112"/>
        <v>0.07093159496607677</v>
      </c>
      <c r="K926" s="50">
        <f t="shared" si="113"/>
        <v>0.21731497248037698</v>
      </c>
      <c r="L926" s="2">
        <f t="shared" si="114"/>
        <v>724.8952137035408</v>
      </c>
      <c r="M926" s="2">
        <f t="shared" si="108"/>
        <v>1658.1565835463493</v>
      </c>
      <c r="N926" s="38"/>
      <c r="O926" s="19"/>
      <c r="P926" s="11"/>
      <c r="Q926" s="11"/>
      <c r="V926" s="4"/>
    </row>
    <row r="927" spans="5:22" ht="12.75">
      <c r="E927" s="1">
        <f t="shared" si="111"/>
        <v>74.08333333333348</v>
      </c>
      <c r="F927" s="11">
        <f t="shared" si="107"/>
        <v>976.8722193365357</v>
      </c>
      <c r="G927" s="2">
        <f t="shared" si="109"/>
        <v>971.690435695197</v>
      </c>
      <c r="H927" s="2">
        <f t="shared" si="110"/>
        <v>650</v>
      </c>
      <c r="J927" s="47">
        <f t="shared" si="112"/>
        <v>0.07023926787994035</v>
      </c>
      <c r="K927" s="50">
        <f t="shared" si="113"/>
        <v>0.21520199201705634</v>
      </c>
      <c r="L927" s="2">
        <f t="shared" si="114"/>
        <v>725.1104156955578</v>
      </c>
      <c r="M927" s="2">
        <f t="shared" si="108"/>
        <v>1674.721436851849</v>
      </c>
      <c r="N927" s="38"/>
      <c r="O927" s="19"/>
      <c r="P927" s="11"/>
      <c r="Q927" s="11"/>
      <c r="V927" s="4"/>
    </row>
    <row r="928" spans="5:22" ht="12.75">
      <c r="E928" s="17">
        <f t="shared" si="111"/>
        <v>74.16666666666681</v>
      </c>
      <c r="F928" s="11">
        <f t="shared" si="107"/>
        <v>977.0403805172142</v>
      </c>
      <c r="G928" s="2">
        <f t="shared" si="109"/>
        <v>971.86681965322</v>
      </c>
      <c r="H928" s="2">
        <f t="shared" si="110"/>
        <v>650</v>
      </c>
      <c r="J928" s="47">
        <f t="shared" si="112"/>
        <v>0.06954452358210413</v>
      </c>
      <c r="K928" s="50">
        <f t="shared" si="113"/>
        <v>0.21308325038154255</v>
      </c>
      <c r="L928" s="2">
        <f t="shared" si="114"/>
        <v>725.3234989459393</v>
      </c>
      <c r="M928" s="2">
        <f t="shared" si="108"/>
        <v>1691.67734933726</v>
      </c>
      <c r="N928" s="38"/>
      <c r="O928" s="19"/>
      <c r="P928" s="11"/>
      <c r="Q928" s="11"/>
      <c r="V928" s="4"/>
    </row>
    <row r="929" spans="5:22" ht="12.75">
      <c r="E929" s="1">
        <f t="shared" si="111"/>
        <v>74.25000000000014</v>
      </c>
      <c r="F929" s="11">
        <f t="shared" si="107"/>
        <v>977.2083531763499</v>
      </c>
      <c r="G929" s="2">
        <f t="shared" si="109"/>
        <v>972.0429917902659</v>
      </c>
      <c r="H929" s="2">
        <f t="shared" si="110"/>
        <v>650</v>
      </c>
      <c r="J929" s="47">
        <f t="shared" si="112"/>
        <v>0.06884746935000738</v>
      </c>
      <c r="K929" s="50">
        <f t="shared" si="113"/>
        <v>0.21095902019439755</v>
      </c>
      <c r="L929" s="2">
        <f t="shared" si="114"/>
        <v>725.5344579661337</v>
      </c>
      <c r="M929" s="2">
        <f t="shared" si="108"/>
        <v>1709.035269920573</v>
      </c>
      <c r="N929" s="38"/>
      <c r="O929" s="19"/>
      <c r="P929" s="11"/>
      <c r="Q929" s="11"/>
      <c r="V929" s="4"/>
    </row>
    <row r="930" spans="5:22" ht="12.75">
      <c r="E930" s="17">
        <f t="shared" si="111"/>
        <v>74.33333333333347</v>
      </c>
      <c r="F930" s="11">
        <f t="shared" si="107"/>
        <v>977.376137736164</v>
      </c>
      <c r="G930" s="2">
        <f t="shared" si="109"/>
        <v>972.2189526248236</v>
      </c>
      <c r="H930" s="2">
        <f t="shared" si="110"/>
        <v>650</v>
      </c>
      <c r="J930" s="47">
        <f t="shared" si="112"/>
        <v>0.06814821584343987</v>
      </c>
      <c r="K930" s="50">
        <f t="shared" si="113"/>
        <v>0.20882958373240534</v>
      </c>
      <c r="L930" s="2">
        <f t="shared" si="114"/>
        <v>725.7432875498661</v>
      </c>
      <c r="M930" s="2">
        <f t="shared" si="108"/>
        <v>1726.8064807670285</v>
      </c>
      <c r="N930" s="38"/>
      <c r="O930" s="19"/>
      <c r="P930" s="11"/>
      <c r="Q930" s="11"/>
      <c r="V930" s="4"/>
    </row>
    <row r="931" spans="5:22" ht="12.75">
      <c r="E931" s="1">
        <f t="shared" si="111"/>
        <v>74.4166666666668</v>
      </c>
      <c r="F931" s="11">
        <f t="shared" si="107"/>
        <v>977.5437346174605</v>
      </c>
      <c r="G931" s="2">
        <f t="shared" si="109"/>
        <v>972.3947026734209</v>
      </c>
      <c r="H931" s="2">
        <f t="shared" si="110"/>
        <v>650</v>
      </c>
      <c r="J931" s="47">
        <f t="shared" si="112"/>
        <v>0.06744687708541901</v>
      </c>
      <c r="K931" s="50">
        <f t="shared" si="113"/>
        <v>0.2066952329173376</v>
      </c>
      <c r="L931" s="2">
        <f t="shared" si="114"/>
        <v>725.9499827827834</v>
      </c>
      <c r="M931" s="2">
        <f t="shared" si="108"/>
        <v>1745.002607682856</v>
      </c>
      <c r="N931" s="38"/>
      <c r="O931" s="19"/>
      <c r="P931" s="11"/>
      <c r="Q931" s="11"/>
      <c r="V931" s="4"/>
    </row>
    <row r="932" spans="5:22" ht="12.75">
      <c r="E932" s="17">
        <f t="shared" si="111"/>
        <v>74.50000000000013</v>
      </c>
      <c r="F932" s="11">
        <f t="shared" si="107"/>
        <v>977.7111442396326</v>
      </c>
      <c r="G932" s="2">
        <f t="shared" si="109"/>
        <v>972.5702424506346</v>
      </c>
      <c r="H932" s="2">
        <f t="shared" si="110"/>
        <v>650</v>
      </c>
      <c r="J932" s="47">
        <f t="shared" si="112"/>
        <v>0.06674357043698244</v>
      </c>
      <c r="K932" s="50">
        <f t="shared" si="113"/>
        <v>0.20455626928836748</v>
      </c>
      <c r="L932" s="2">
        <f t="shared" si="114"/>
        <v>726.1545390520718</v>
      </c>
      <c r="M932" s="2">
        <f t="shared" si="108"/>
        <v>1763.635630825665</v>
      </c>
      <c r="N932" s="38"/>
      <c r="O932" s="19"/>
      <c r="P932" s="11"/>
      <c r="Q932" s="11"/>
      <c r="V932" s="4"/>
    </row>
    <row r="933" spans="5:22" ht="12.75">
      <c r="E933" s="1">
        <f t="shared" si="111"/>
        <v>74.58333333333346</v>
      </c>
      <c r="F933" s="11">
        <f t="shared" si="107"/>
        <v>977.8783670206699</v>
      </c>
      <c r="G933" s="2">
        <f t="shared" si="109"/>
        <v>972.7455724691022</v>
      </c>
      <c r="H933" s="2">
        <f t="shared" si="110"/>
        <v>650</v>
      </c>
      <c r="J933" s="47">
        <f t="shared" si="112"/>
        <v>0.06603841656571267</v>
      </c>
      <c r="K933" s="50">
        <f t="shared" si="113"/>
        <v>0.2024130039575518</v>
      </c>
      <c r="L933" s="2">
        <f t="shared" si="114"/>
        <v>726.3569520560293</v>
      </c>
      <c r="M933" s="2">
        <f t="shared" si="108"/>
        <v>1782.7178957407807</v>
      </c>
      <c r="N933" s="38"/>
      <c r="O933" s="19"/>
      <c r="P933" s="11"/>
      <c r="Q933" s="11"/>
      <c r="V933" s="4"/>
    </row>
    <row r="934" spans="5:22" ht="12.75">
      <c r="E934" s="17">
        <f t="shared" si="111"/>
        <v>74.66666666666679</v>
      </c>
      <c r="F934" s="11">
        <f aca="true" t="shared" si="115" ref="F934:F997">20+345*LOG10(8*E934+1)</f>
        <v>978.0454033771633</v>
      </c>
      <c r="G934" s="2">
        <f t="shared" si="109"/>
        <v>972.9206932395315</v>
      </c>
      <c r="H934" s="2">
        <f t="shared" si="110"/>
        <v>650</v>
      </c>
      <c r="J934" s="47">
        <f t="shared" si="112"/>
        <v>0.065331539407811</v>
      </c>
      <c r="K934" s="50">
        <f t="shared" si="113"/>
        <v>0.20026575754777004</v>
      </c>
      <c r="L934" s="2">
        <f t="shared" si="114"/>
        <v>726.557217813577</v>
      </c>
      <c r="M934" s="2">
        <f aca="true" t="shared" si="116" ref="M934:M997">IF(L934&lt;600,425+0.773*L934-0.00169*L934^2+0.00000222*L934^3,IF(L934&lt;735,666+(13002/(738-L934)),IF(L934&lt;900,545+(17820/(L934-731)),650)))</f>
        <v>1802.2621247328361</v>
      </c>
      <c r="N934" s="38"/>
      <c r="O934" s="19"/>
      <c r="P934" s="11"/>
      <c r="Q934" s="11"/>
      <c r="V934" s="4"/>
    </row>
    <row r="935" spans="5:22" ht="12.75">
      <c r="E935" s="1">
        <f t="shared" si="111"/>
        <v>74.75000000000011</v>
      </c>
      <c r="F935" s="11">
        <f t="shared" si="115"/>
        <v>978.2122537243126</v>
      </c>
      <c r="G935" s="2">
        <f aca="true" t="shared" si="117" ref="G935:G998">$B$8*($E935-$E934)*60*($B$11*($F935-G934)+$B$10*0.0000000567*(($F935+273)^4-(G934+273)^4))/($B$9*$H934)+G934</f>
        <v>973.0956052707116</v>
      </c>
      <c r="H935" s="2">
        <f aca="true" t="shared" si="118" ref="H935:H998">IF(G935&lt;600,425+0.773*G935-0.00169*G935^2+0.00000222*G935^3,IF(G935&lt;735,666+(13002/(738-G935)),IF(G935&lt;900,545+(17820/(G935-731)),650)))</f>
        <v>650</v>
      </c>
      <c r="J935" s="47">
        <f t="shared" si="112"/>
        <v>0.0646230661235605</v>
      </c>
      <c r="K935" s="50">
        <f t="shared" si="113"/>
        <v>0.1981148601125313</v>
      </c>
      <c r="L935" s="2">
        <f t="shared" si="114"/>
        <v>726.7553326736896</v>
      </c>
      <c r="M935" s="2">
        <f t="shared" si="116"/>
        <v>1822.2814285824</v>
      </c>
      <c r="N935" s="38"/>
      <c r="O935" s="19"/>
      <c r="P935" s="11"/>
      <c r="Q935" s="11"/>
      <c r="V935" s="4"/>
    </row>
    <row r="936" spans="5:22" ht="12.75">
      <c r="E936" s="17">
        <f t="shared" si="111"/>
        <v>74.83333333333344</v>
      </c>
      <c r="F936" s="11">
        <f t="shared" si="115"/>
        <v>978.3789184759319</v>
      </c>
      <c r="G936" s="2">
        <f t="shared" si="117"/>
        <v>973.2703090695233</v>
      </c>
      <c r="H936" s="2">
        <f t="shared" si="118"/>
        <v>650</v>
      </c>
      <c r="J936" s="47">
        <f t="shared" si="112"/>
        <v>0.06391312704602492</v>
      </c>
      <c r="K936" s="50">
        <f t="shared" si="113"/>
        <v>0.19596065103713625</v>
      </c>
      <c r="L936" s="2">
        <f t="shared" si="114"/>
        <v>726.9512933247267</v>
      </c>
      <c r="M936" s="2">
        <f t="shared" si="116"/>
        <v>1842.7893186175513</v>
      </c>
      <c r="N936" s="38"/>
      <c r="O936" s="19"/>
      <c r="P936" s="11"/>
      <c r="Q936" s="11"/>
      <c r="V936" s="4"/>
    </row>
    <row r="937" spans="5:15" ht="12.75">
      <c r="E937" s="1">
        <f t="shared" si="111"/>
        <v>74.91666666666677</v>
      </c>
      <c r="F937" s="11">
        <f t="shared" si="115"/>
        <v>978.5453980444557</v>
      </c>
      <c r="G937" s="2">
        <f t="shared" si="117"/>
        <v>973.4448051409487</v>
      </c>
      <c r="H937" s="2">
        <f t="shared" si="118"/>
        <v>650</v>
      </c>
      <c r="J937" s="47">
        <f t="shared" si="112"/>
        <v>0.06320185562285115</v>
      </c>
      <c r="K937" s="50">
        <f t="shared" si="113"/>
        <v>0.19380347892067465</v>
      </c>
      <c r="L937" s="2">
        <f t="shared" si="114"/>
        <v>727.1450968036474</v>
      </c>
      <c r="M937" s="2">
        <f t="shared" si="116"/>
        <v>1863.799719150781</v>
      </c>
      <c r="N937" s="38"/>
      <c r="O937" s="19"/>
    </row>
    <row r="938" spans="5:15" ht="12.75">
      <c r="E938" s="17">
        <f t="shared" si="111"/>
        <v>75.0000000000001</v>
      </c>
      <c r="F938" s="11">
        <f t="shared" si="115"/>
        <v>978.7116928409454</v>
      </c>
      <c r="G938" s="2">
        <f t="shared" si="117"/>
        <v>973.6190939880825</v>
      </c>
      <c r="H938" s="2">
        <f t="shared" si="118"/>
        <v>650</v>
      </c>
      <c r="J938" s="47">
        <f t="shared" si="112"/>
        <v>0.06248938835105411</v>
      </c>
      <c r="K938" s="50">
        <f t="shared" si="113"/>
        <v>0.191643701438404</v>
      </c>
      <c r="L938" s="2">
        <f t="shared" si="114"/>
        <v>727.3367405050858</v>
      </c>
      <c r="M938" s="2">
        <f t="shared" si="116"/>
        <v>1885.3269802916502</v>
      </c>
      <c r="N938" s="38"/>
      <c r="O938" s="19"/>
    </row>
    <row r="939" spans="5:15" ht="12.75">
      <c r="E939" s="17">
        <f>E938+10/60</f>
        <v>75.16666666666677</v>
      </c>
      <c r="F939" s="11">
        <f t="shared" si="115"/>
        <v>979.0437297552382</v>
      </c>
      <c r="G939" s="2">
        <f t="shared" si="117"/>
        <v>973.9783081389909</v>
      </c>
      <c r="H939" s="2">
        <f t="shared" si="118"/>
        <v>650</v>
      </c>
      <c r="J939" s="47">
        <f t="shared" si="112"/>
        <v>0.061775864704689994</v>
      </c>
      <c r="K939" s="50">
        <f t="shared" si="113"/>
        <v>0.3792158475588791</v>
      </c>
      <c r="L939" s="2">
        <f t="shared" si="114"/>
        <v>727.7159563526446</v>
      </c>
      <c r="M939" s="2">
        <f t="shared" si="116"/>
        <v>1930.2886831138244</v>
      </c>
      <c r="N939" s="38"/>
      <c r="O939" s="19"/>
    </row>
    <row r="940" spans="5:15" ht="12.75">
      <c r="E940" s="17">
        <f aca="true" t="shared" si="119" ref="E940:E1003">E939+10/60</f>
        <v>75.33333333333344</v>
      </c>
      <c r="F940" s="11">
        <f t="shared" si="115"/>
        <v>979.3750324800668</v>
      </c>
      <c r="G940" s="2">
        <f t="shared" si="117"/>
        <v>974.3359402647121</v>
      </c>
      <c r="H940" s="2">
        <f t="shared" si="118"/>
        <v>650</v>
      </c>
      <c r="J940" s="47">
        <f t="shared" si="112"/>
        <v>0.06033693585703465</v>
      </c>
      <c r="K940" s="50">
        <f t="shared" si="113"/>
        <v>0.37049163591071915</v>
      </c>
      <c r="L940" s="2">
        <f t="shared" si="114"/>
        <v>728.0864479885554</v>
      </c>
      <c r="M940" s="2">
        <f t="shared" si="116"/>
        <v>1977.537982046189</v>
      </c>
      <c r="N940" s="38"/>
      <c r="O940" s="19"/>
    </row>
    <row r="941" spans="5:15" ht="12.75">
      <c r="E941" s="17">
        <f t="shared" si="119"/>
        <v>75.50000000000011</v>
      </c>
      <c r="F941" s="11">
        <f t="shared" si="115"/>
        <v>979.705604255102</v>
      </c>
      <c r="G941" s="2">
        <f t="shared" si="117"/>
        <v>974.6920433114778</v>
      </c>
      <c r="H941" s="2">
        <f t="shared" si="118"/>
        <v>650</v>
      </c>
      <c r="J941" s="47">
        <f t="shared" si="112"/>
        <v>0.05889530593899785</v>
      </c>
      <c r="K941" s="50">
        <f t="shared" si="113"/>
        <v>0.3617575976120603</v>
      </c>
      <c r="L941" s="2">
        <f t="shared" si="114"/>
        <v>728.4482055861674</v>
      </c>
      <c r="M941" s="2">
        <f t="shared" si="116"/>
        <v>2027.2102016319539</v>
      </c>
      <c r="N941" s="38"/>
      <c r="O941" s="19"/>
    </row>
    <row r="942" spans="5:15" ht="12.75">
      <c r="E942" s="17">
        <f t="shared" si="119"/>
        <v>75.66666666666679</v>
      </c>
      <c r="F942" s="11">
        <f t="shared" si="115"/>
        <v>980.0354482986185</v>
      </c>
      <c r="G942" s="2">
        <f t="shared" si="117"/>
        <v>975.046667082076</v>
      </c>
      <c r="H942" s="2">
        <f t="shared" si="118"/>
        <v>650</v>
      </c>
      <c r="J942" s="47">
        <f t="shared" si="112"/>
        <v>0.057452209131958476</v>
      </c>
      <c r="K942" s="50">
        <f t="shared" si="113"/>
        <v>0.35302031427473785</v>
      </c>
      <c r="L942" s="2">
        <f t="shared" si="114"/>
        <v>728.8012259004422</v>
      </c>
      <c r="M942" s="2">
        <f t="shared" si="116"/>
        <v>2079.4492117406203</v>
      </c>
      <c r="N942" s="38"/>
      <c r="O942" s="19"/>
    </row>
    <row r="943" spans="5:15" ht="12.75">
      <c r="E943" s="17">
        <f t="shared" si="119"/>
        <v>75.83333333333346</v>
      </c>
      <c r="F943" s="11">
        <f t="shared" si="115"/>
        <v>980.3645678076836</v>
      </c>
      <c r="G943" s="2">
        <f t="shared" si="117"/>
        <v>975.3998584312465</v>
      </c>
      <c r="H943" s="2">
        <f t="shared" si="118"/>
        <v>650</v>
      </c>
      <c r="J943" s="47">
        <f t="shared" si="112"/>
        <v>0.05600891995871756</v>
      </c>
      <c r="K943" s="50">
        <f t="shared" si="113"/>
        <v>0.3442866209540118</v>
      </c>
      <c r="L943" s="2">
        <f t="shared" si="114"/>
        <v>729.1455125213962</v>
      </c>
      <c r="M943" s="2">
        <f t="shared" si="116"/>
        <v>2134.40797182427</v>
      </c>
      <c r="N943" s="38"/>
      <c r="O943" s="19"/>
    </row>
    <row r="944" spans="5:15" ht="12.75">
      <c r="E944" s="17">
        <f t="shared" si="119"/>
        <v>76.00000000000013</v>
      </c>
      <c r="F944" s="11">
        <f t="shared" si="115"/>
        <v>980.6929659583423</v>
      </c>
      <c r="G944" s="2">
        <f t="shared" si="117"/>
        <v>975.751661449056</v>
      </c>
      <c r="H944" s="2">
        <f t="shared" si="118"/>
        <v>650</v>
      </c>
      <c r="J944" s="47">
        <f t="shared" si="112"/>
        <v>0.05456674918574926</v>
      </c>
      <c r="K944" s="50">
        <f t="shared" si="113"/>
        <v>0.335563585790753</v>
      </c>
      <c r="L944" s="2">
        <f t="shared" si="114"/>
        <v>729.4810761071869</v>
      </c>
      <c r="M944" s="2">
        <f t="shared" si="116"/>
        <v>2192.2491088773613</v>
      </c>
      <c r="N944" s="38"/>
      <c r="O944" s="19"/>
    </row>
    <row r="945" spans="5:15" ht="12.75">
      <c r="E945" s="17">
        <f t="shared" si="119"/>
        <v>76.1666666666668</v>
      </c>
      <c r="F945" s="11">
        <f t="shared" si="115"/>
        <v>981.020645905802</v>
      </c>
      <c r="G945" s="2">
        <f t="shared" si="117"/>
        <v>976.1021176329776</v>
      </c>
      <c r="H945" s="2">
        <f t="shared" si="118"/>
        <v>650</v>
      </c>
      <c r="J945" s="47">
        <f t="shared" si="112"/>
        <v>0.05312703925250593</v>
      </c>
      <c r="K945" s="50">
        <f t="shared" si="113"/>
        <v>0.3268584868109608</v>
      </c>
      <c r="L945" s="2">
        <f t="shared" si="114"/>
        <v>729.8079345939979</v>
      </c>
      <c r="M945" s="2">
        <f t="shared" si="116"/>
        <v>2253.1455311469713</v>
      </c>
      <c r="N945" s="38"/>
      <c r="O945" s="19"/>
    </row>
    <row r="946" spans="5:15" ht="12.75">
      <c r="E946" s="17">
        <f t="shared" si="119"/>
        <v>76.33333333333347</v>
      </c>
      <c r="F946" s="11">
        <f t="shared" si="115"/>
        <v>981.347610784614</v>
      </c>
      <c r="G946" s="2">
        <f t="shared" si="117"/>
        <v>976.4512660493564</v>
      </c>
      <c r="H946" s="2">
        <f t="shared" si="118"/>
        <v>650</v>
      </c>
      <c r="J946" s="47">
        <f t="shared" si="112"/>
        <v>0.05169115924762767</v>
      </c>
      <c r="K946" s="50">
        <f t="shared" si="113"/>
        <v>0.3181787859514625</v>
      </c>
      <c r="L946" s="2">
        <f t="shared" si="114"/>
        <v>730.1261133799493</v>
      </c>
      <c r="M946" s="2">
        <f t="shared" si="116"/>
        <v>2317.2810797771253</v>
      </c>
      <c r="N946" s="38"/>
      <c r="O946" s="19"/>
    </row>
    <row r="947" spans="5:15" ht="12.75">
      <c r="E947" s="17">
        <f t="shared" si="119"/>
        <v>76.50000000000014</v>
      </c>
      <c r="F947" s="11">
        <f t="shared" si="115"/>
        <v>981.6738637088534</v>
      </c>
      <c r="G947" s="2">
        <f t="shared" si="117"/>
        <v>976.7991434849027</v>
      </c>
      <c r="H947" s="2">
        <f t="shared" si="118"/>
        <v>650</v>
      </c>
      <c r="J947" s="47">
        <f t="shared" si="112"/>
        <v>0.050260499459910374</v>
      </c>
      <c r="K947" s="50">
        <f t="shared" si="113"/>
        <v>0.3095321004267302</v>
      </c>
      <c r="L947" s="2">
        <f t="shared" si="114"/>
        <v>730.435645480376</v>
      </c>
      <c r="M947" s="2">
        <f t="shared" si="116"/>
        <v>2384.85122071808</v>
      </c>
      <c r="N947" s="38"/>
      <c r="O947" s="19"/>
    </row>
    <row r="948" spans="5:15" ht="12.75">
      <c r="E948" s="17">
        <f t="shared" si="119"/>
        <v>76.66666666666681</v>
      </c>
      <c r="F948" s="11">
        <f t="shared" si="115"/>
        <v>981.9994077722972</v>
      </c>
      <c r="G948" s="2">
        <f t="shared" si="117"/>
        <v>977.1457845888192</v>
      </c>
      <c r="H948" s="2">
        <f t="shared" si="118"/>
        <v>650</v>
      </c>
      <c r="J948" s="47">
        <f aca="true" t="shared" si="120" ref="J948:J1011">$B$24*$B$23*$B$26*$B$22/($B$9*M947)</f>
        <v>0.048836465539988785</v>
      </c>
      <c r="K948" s="50">
        <f aca="true" t="shared" si="121" ref="K948:K1011">$B$25*$B$22*(F948-L947)*(E948-E947)*60/($B$26*M947*$B$9*(1+J948/3))-((F948-F947)*(EXP(J948/10)-1))</f>
        <v>0.30092617159953333</v>
      </c>
      <c r="L948" s="2">
        <f aca="true" t="shared" si="122" ref="L948:L1011">IF(K948&gt;0,K948+L947,L947)</f>
        <v>730.7365716519755</v>
      </c>
      <c r="M948" s="2">
        <f t="shared" si="116"/>
        <v>2456.063779390938</v>
      </c>
      <c r="N948" s="38"/>
      <c r="O948" s="19"/>
    </row>
    <row r="949" spans="5:15" ht="12.75">
      <c r="E949" s="17">
        <f t="shared" si="119"/>
        <v>76.83333333333348</v>
      </c>
      <c r="F949" s="11">
        <f t="shared" si="115"/>
        <v>982.3242460486</v>
      </c>
      <c r="G949" s="2">
        <f t="shared" si="117"/>
        <v>977.491222006128</v>
      </c>
      <c r="H949" s="2">
        <f t="shared" si="118"/>
        <v>650</v>
      </c>
      <c r="J949" s="47">
        <f t="shared" si="120"/>
        <v>0.047420472316676045</v>
      </c>
      <c r="K949" s="50">
        <f t="shared" si="121"/>
        <v>0.2923688315661993</v>
      </c>
      <c r="L949" s="2">
        <f t="shared" si="122"/>
        <v>731.0289404835418</v>
      </c>
      <c r="M949" s="2">
        <f t="shared" si="116"/>
        <v>2531.1397207702908</v>
      </c>
      <c r="N949" s="38"/>
      <c r="O949" s="19"/>
    </row>
    <row r="950" spans="5:15" ht="12.75">
      <c r="E950" s="17">
        <f t="shared" si="119"/>
        <v>77.00000000000016</v>
      </c>
      <c r="F950" s="11">
        <f t="shared" si="115"/>
        <v>982.6483815914686</v>
      </c>
      <c r="G950" s="2">
        <f t="shared" si="117"/>
        <v>977.8354865027353</v>
      </c>
      <c r="H950" s="2">
        <f t="shared" si="118"/>
        <v>650</v>
      </c>
      <c r="J950" s="47">
        <f t="shared" si="120"/>
        <v>0.04601393731957026</v>
      </c>
      <c r="K950" s="50">
        <f t="shared" si="121"/>
        <v>0.2838679677146336</v>
      </c>
      <c r="L950" s="2">
        <f t="shared" si="122"/>
        <v>731.3128084512564</v>
      </c>
      <c r="M950" s="2">
        <f t="shared" si="116"/>
        <v>2610.3139777329707</v>
      </c>
      <c r="N950" s="38"/>
      <c r="O950" s="19"/>
    </row>
    <row r="951" spans="5:15" ht="12.75">
      <c r="E951" s="17">
        <f t="shared" si="119"/>
        <v>77.16666666666683</v>
      </c>
      <c r="F951" s="11">
        <f t="shared" si="115"/>
        <v>982.9718174348341</v>
      </c>
      <c r="G951" s="2">
        <f t="shared" si="117"/>
        <v>978.1786070827347</v>
      </c>
      <c r="H951" s="2">
        <f t="shared" si="118"/>
        <v>650</v>
      </c>
      <c r="J951" s="47">
        <f t="shared" si="120"/>
        <v>0.044618274066688966</v>
      </c>
      <c r="K951" s="50">
        <f t="shared" si="121"/>
        <v>0.2754314855586159</v>
      </c>
      <c r="L951" s="2">
        <f t="shared" si="122"/>
        <v>731.5882399368151</v>
      </c>
      <c r="M951" s="2">
        <f t="shared" si="116"/>
        <v>2693.8363307221853</v>
      </c>
      <c r="N951" s="38"/>
      <c r="O951" s="19"/>
    </row>
    <row r="952" spans="5:15" ht="12.75">
      <c r="E952" s="17">
        <f t="shared" si="119"/>
        <v>77.3333333333335</v>
      </c>
      <c r="F952" s="11">
        <f t="shared" si="115"/>
        <v>983.2945565930218</v>
      </c>
      <c r="G952" s="2">
        <f t="shared" si="117"/>
        <v>978.5206110984244</v>
      </c>
      <c r="H952" s="2">
        <f t="shared" si="118"/>
        <v>650</v>
      </c>
      <c r="J952" s="47">
        <f t="shared" si="120"/>
        <v>0.04323488518226908</v>
      </c>
      <c r="K952" s="50">
        <f t="shared" si="121"/>
        <v>0.2670672701938387</v>
      </c>
      <c r="L952" s="2">
        <f t="shared" si="122"/>
        <v>731.8553072070089</v>
      </c>
      <c r="M952" s="2">
        <f t="shared" si="116"/>
        <v>2781.972341990895</v>
      </c>
      <c r="N952" s="38"/>
      <c r="O952" s="19"/>
    </row>
    <row r="953" spans="5:15" ht="12.75">
      <c r="E953" s="17">
        <f t="shared" si="119"/>
        <v>77.50000000000017</v>
      </c>
      <c r="F953" s="11">
        <f t="shared" si="115"/>
        <v>983.6166020609205</v>
      </c>
      <c r="G953" s="2">
        <f t="shared" si="117"/>
        <v>978.8615243534816</v>
      </c>
      <c r="H953" s="2">
        <f t="shared" si="118"/>
        <v>650</v>
      </c>
      <c r="J953" s="47">
        <f t="shared" si="120"/>
        <v>0.04186515541533011</v>
      </c>
      <c r="K953" s="50">
        <f t="shared" si="121"/>
        <v>0.2587831467587028</v>
      </c>
      <c r="L953" s="2">
        <f t="shared" si="122"/>
        <v>732.1140903537676</v>
      </c>
      <c r="M953" s="2">
        <f t="shared" si="116"/>
        <v>2875.004347921402</v>
      </c>
      <c r="N953" s="38"/>
      <c r="O953" s="19"/>
    </row>
    <row r="954" spans="5:15" ht="12.75">
      <c r="E954" s="17">
        <f t="shared" si="119"/>
        <v>77.66666666666684</v>
      </c>
      <c r="F954" s="11">
        <f t="shared" si="115"/>
        <v>983.9379568141488</v>
      </c>
      <c r="G954" s="2">
        <f t="shared" si="117"/>
        <v>979.2013711997151</v>
      </c>
      <c r="H954" s="2">
        <f t="shared" si="118"/>
        <v>650</v>
      </c>
      <c r="J954" s="47">
        <f t="shared" si="120"/>
        <v>0.04051044463386765</v>
      </c>
      <c r="K954" s="50">
        <f t="shared" si="121"/>
        <v>0.2505868403143677</v>
      </c>
      <c r="L954" s="2">
        <f t="shared" si="122"/>
        <v>732.3646771940819</v>
      </c>
      <c r="M954" s="2">
        <f t="shared" si="116"/>
        <v>2973.2325131659745</v>
      </c>
      <c r="N954" s="38"/>
      <c r="O954" s="19"/>
    </row>
    <row r="955" spans="5:15" ht="12.75">
      <c r="E955" s="17">
        <f t="shared" si="119"/>
        <v>77.83333333333351</v>
      </c>
      <c r="F955" s="11">
        <f t="shared" si="115"/>
        <v>984.2586238092202</v>
      </c>
      <c r="G955" s="2">
        <f t="shared" si="117"/>
        <v>979.5401746277872</v>
      </c>
      <c r="H955" s="2">
        <f t="shared" si="118"/>
        <v>650</v>
      </c>
      <c r="J955" s="47">
        <f t="shared" si="120"/>
        <v>0.039172080872538595</v>
      </c>
      <c r="K955" s="50">
        <f t="shared" si="121"/>
        <v>0.2424859355832723</v>
      </c>
      <c r="L955" s="2">
        <f t="shared" si="122"/>
        <v>732.6071631296652</v>
      </c>
      <c r="M955" s="2">
        <f t="shared" si="116"/>
        <v>3076.9759506211053</v>
      </c>
      <c r="N955" s="38"/>
      <c r="O955" s="19"/>
    </row>
    <row r="956" spans="5:15" ht="12.75">
      <c r="E956" s="17">
        <f t="shared" si="119"/>
        <v>78.00000000000018</v>
      </c>
      <c r="F956" s="11">
        <f t="shared" si="115"/>
        <v>984.5786059837063</v>
      </c>
      <c r="G956" s="2">
        <f t="shared" si="117"/>
        <v>979.8779563522763</v>
      </c>
      <c r="H956" s="2">
        <f t="shared" si="118"/>
        <v>650</v>
      </c>
      <c r="J956" s="47">
        <f t="shared" si="120"/>
        <v>0.03785135351320801</v>
      </c>
      <c r="K956" s="50">
        <f t="shared" si="121"/>
        <v>0.2344878370019682</v>
      </c>
      <c r="L956" s="2">
        <f t="shared" si="122"/>
        <v>732.8416509666672</v>
      </c>
      <c r="M956" s="2">
        <f t="shared" si="116"/>
        <v>3186.573911532977</v>
      </c>
      <c r="N956" s="38"/>
      <c r="O956" s="19"/>
    </row>
    <row r="957" spans="5:15" ht="12.75">
      <c r="E957" s="17">
        <f t="shared" si="119"/>
        <v>78.16666666666686</v>
      </c>
      <c r="F957" s="11">
        <f t="shared" si="115"/>
        <v>984.8979062563981</v>
      </c>
      <c r="G957" s="2">
        <f t="shared" si="117"/>
        <v>980.214736891428</v>
      </c>
      <c r="H957" s="2">
        <f t="shared" si="118"/>
        <v>650</v>
      </c>
      <c r="J957" s="47">
        <f t="shared" si="120"/>
        <v>0.036549506677712416</v>
      </c>
      <c r="K957" s="50">
        <f t="shared" si="121"/>
        <v>0.22659972955212962</v>
      </c>
      <c r="L957" s="2">
        <f t="shared" si="122"/>
        <v>733.0682506962194</v>
      </c>
      <c r="M957" s="2">
        <f t="shared" si="116"/>
        <v>3302.3870503378557</v>
      </c>
      <c r="N957" s="38"/>
      <c r="O957" s="19"/>
    </row>
    <row r="958" spans="5:15" ht="12.75">
      <c r="E958" s="17">
        <f t="shared" si="119"/>
        <v>78.33333333333353</v>
      </c>
      <c r="F958" s="11">
        <f t="shared" si="115"/>
        <v>985.2165275274662</v>
      </c>
      <c r="G958" s="2">
        <f t="shared" si="117"/>
        <v>980.5505356419205</v>
      </c>
      <c r="H958" s="2">
        <f t="shared" si="118"/>
        <v>650</v>
      </c>
      <c r="J958" s="47">
        <f t="shared" si="120"/>
        <v>0.03526773291055733</v>
      </c>
      <c r="K958" s="50">
        <f t="shared" si="121"/>
        <v>0.21882854083229153</v>
      </c>
      <c r="L958" s="2">
        <f t="shared" si="122"/>
        <v>733.2870792370517</v>
      </c>
      <c r="M958" s="2">
        <f t="shared" si="116"/>
        <v>3424.7987691662684</v>
      </c>
      <c r="N958" s="38"/>
      <c r="O958" s="19"/>
    </row>
    <row r="959" spans="5:15" ht="12.75">
      <c r="E959" s="17">
        <f t="shared" si="119"/>
        <v>78.5000000000002</v>
      </c>
      <c r="F959" s="11">
        <f t="shared" si="115"/>
        <v>985.5344726786182</v>
      </c>
      <c r="G959" s="2">
        <f t="shared" si="117"/>
        <v>980.8853709489533</v>
      </c>
      <c r="H959" s="2">
        <f t="shared" si="118"/>
        <v>650</v>
      </c>
      <c r="J959" s="47">
        <f t="shared" si="120"/>
        <v>0.034007167226047436</v>
      </c>
      <c r="K959" s="50">
        <f t="shared" si="121"/>
        <v>0.21118090482219987</v>
      </c>
      <c r="L959" s="2">
        <f t="shared" si="122"/>
        <v>733.4982601418739</v>
      </c>
      <c r="M959" s="2">
        <f t="shared" si="116"/>
        <v>3554.216647288034</v>
      </c>
      <c r="N959" s="38"/>
      <c r="O959" s="19"/>
    </row>
    <row r="960" spans="5:15" ht="12.75">
      <c r="E960" s="17">
        <f t="shared" si="119"/>
        <v>78.66666666666687</v>
      </c>
      <c r="F960" s="11">
        <f t="shared" si="115"/>
        <v>985.8517445732556</v>
      </c>
      <c r="G960" s="2">
        <f t="shared" si="117"/>
        <v>981.2192601719448</v>
      </c>
      <c r="H960" s="2">
        <f t="shared" si="118"/>
        <v>650</v>
      </c>
      <c r="J960" s="47">
        <f t="shared" si="120"/>
        <v>0.03276888158955274</v>
      </c>
      <c r="K960" s="50">
        <f t="shared" si="121"/>
        <v>0.20366312777140122</v>
      </c>
      <c r="L960" s="2">
        <f t="shared" si="122"/>
        <v>733.7019232696452</v>
      </c>
      <c r="M960" s="2">
        <f t="shared" si="116"/>
        <v>3691.0739611451404</v>
      </c>
      <c r="N960" s="38"/>
      <c r="O960" s="19"/>
    </row>
    <row r="961" spans="5:15" ht="12.75">
      <c r="E961" s="17">
        <f t="shared" si="119"/>
        <v>78.83333333333354</v>
      </c>
      <c r="F961" s="11">
        <f t="shared" si="115"/>
        <v>986.1683460566283</v>
      </c>
      <c r="G961" s="2">
        <f t="shared" si="117"/>
        <v>981.5522197461135</v>
      </c>
      <c r="H961" s="2">
        <f t="shared" si="118"/>
        <v>650</v>
      </c>
      <c r="J961" s="47">
        <f t="shared" si="120"/>
        <v>0.031553879896371706</v>
      </c>
      <c r="K961" s="50">
        <f t="shared" si="121"/>
        <v>0.19628115661447815</v>
      </c>
      <c r="L961" s="2">
        <f t="shared" si="122"/>
        <v>733.8982044262598</v>
      </c>
      <c r="M961" s="2">
        <f t="shared" si="116"/>
        <v>3835.831301013409</v>
      </c>
      <c r="N961" s="38"/>
      <c r="O961" s="19"/>
    </row>
    <row r="962" spans="5:15" ht="12.75">
      <c r="E962" s="17">
        <f t="shared" si="119"/>
        <v>79.00000000000021</v>
      </c>
      <c r="F962" s="11">
        <f t="shared" si="115"/>
        <v>986.4842799559879</v>
      </c>
      <c r="G962" s="2">
        <f t="shared" si="117"/>
        <v>981.884265240194</v>
      </c>
      <c r="H962" s="2">
        <f t="shared" si="118"/>
        <v>650</v>
      </c>
      <c r="J962" s="47">
        <f t="shared" si="120"/>
        <v>0.030363093504093493</v>
      </c>
      <c r="K962" s="50">
        <f t="shared" si="121"/>
        <v>0.18904055027759042</v>
      </c>
      <c r="L962" s="2">
        <f t="shared" si="122"/>
        <v>734.0872449765374</v>
      </c>
      <c r="M962" s="2">
        <f t="shared" si="116"/>
        <v>3988.978290752722</v>
      </c>
      <c r="N962" s="38"/>
      <c r="O962" s="19"/>
    </row>
    <row r="963" spans="5:15" ht="12.75">
      <c r="E963" s="17">
        <f t="shared" si="119"/>
        <v>79.16666666666688</v>
      </c>
      <c r="F963" s="11">
        <f t="shared" si="115"/>
        <v>986.7995490807389</v>
      </c>
      <c r="G963" s="2">
        <f t="shared" si="117"/>
        <v>982.2154114105307</v>
      </c>
      <c r="H963" s="2">
        <f t="shared" si="118"/>
        <v>650</v>
      </c>
      <c r="J963" s="47">
        <f t="shared" si="120"/>
        <v>0.029197377365676565</v>
      </c>
      <c r="K963" s="50">
        <f t="shared" si="121"/>
        <v>0.1819464541957598</v>
      </c>
      <c r="L963" s="2">
        <f t="shared" si="122"/>
        <v>734.2691914307331</v>
      </c>
      <c r="M963" s="2">
        <f t="shared" si="116"/>
        <v>4151.035417551599</v>
      </c>
      <c r="N963" s="38"/>
      <c r="O963" s="19"/>
    </row>
    <row r="964" spans="5:15" ht="12.75">
      <c r="E964" s="17">
        <f t="shared" si="119"/>
        <v>79.33333333333356</v>
      </c>
      <c r="F964" s="11">
        <f t="shared" si="115"/>
        <v>987.1141562225889</v>
      </c>
      <c r="G964" s="2">
        <f t="shared" si="117"/>
        <v>982.5456722517691</v>
      </c>
      <c r="H964" s="2">
        <f t="shared" si="118"/>
        <v>650</v>
      </c>
      <c r="J964" s="47">
        <f t="shared" si="120"/>
        <v>0.028057506800868194</v>
      </c>
      <c r="K964" s="50">
        <f t="shared" si="121"/>
        <v>0.17500357830867544</v>
      </c>
      <c r="L964" s="2">
        <f t="shared" si="122"/>
        <v>734.4441950090418</v>
      </c>
      <c r="M964" s="2">
        <f t="shared" si="116"/>
        <v>4322.555979043217</v>
      </c>
      <c r="N964" s="38"/>
      <c r="O964" s="19"/>
    </row>
    <row r="965" spans="5:15" ht="12.75">
      <c r="E965" s="17">
        <f t="shared" si="119"/>
        <v>79.50000000000023</v>
      </c>
      <c r="F965" s="11">
        <f t="shared" si="115"/>
        <v>987.4281041556964</v>
      </c>
      <c r="G965" s="2">
        <f t="shared" si="117"/>
        <v>982.8750610443616</v>
      </c>
      <c r="H965" s="2">
        <f t="shared" si="118"/>
        <v>650</v>
      </c>
      <c r="J965" s="47">
        <f t="shared" si="120"/>
        <v>0.026944174933363953</v>
      </c>
      <c r="K965" s="50">
        <f t="shared" si="121"/>
        <v>0.1682161787462988</v>
      </c>
      <c r="L965" s="2">
        <f t="shared" si="122"/>
        <v>734.6124111877881</v>
      </c>
      <c r="M965" s="2">
        <f t="shared" si="116"/>
        <v>4504.128155674961</v>
      </c>
      <c r="N965" s="38"/>
      <c r="O965" s="19"/>
    </row>
    <row r="966" spans="5:15" ht="12.75">
      <c r="E966" s="17">
        <f t="shared" si="119"/>
        <v>79.6666666666669</v>
      </c>
      <c r="F966" s="11">
        <f t="shared" si="115"/>
        <v>987.7413956368182</v>
      </c>
      <c r="G966" s="2">
        <f t="shared" si="117"/>
        <v>983.2035903990801</v>
      </c>
      <c r="H966" s="2">
        <f t="shared" si="118"/>
        <v>650</v>
      </c>
      <c r="J966" s="47">
        <f t="shared" si="120"/>
        <v>0.02585799081046476</v>
      </c>
      <c r="K966" s="50">
        <f t="shared" si="121"/>
        <v>0.1615880433553023</v>
      </c>
      <c r="L966" s="2">
        <f t="shared" si="122"/>
        <v>734.7739992311434</v>
      </c>
      <c r="M966" s="2">
        <f t="shared" si="116"/>
        <v>4696.377216744562</v>
      </c>
      <c r="N966" s="38"/>
      <c r="O966" s="19"/>
    </row>
    <row r="967" spans="5:15" ht="12.75">
      <c r="E967" s="17">
        <f t="shared" si="119"/>
        <v>79.83333333333357</v>
      </c>
      <c r="F967" s="11">
        <f t="shared" si="115"/>
        <v>988.0540334054546</v>
      </c>
      <c r="G967" s="2">
        <f t="shared" si="117"/>
        <v>983.531272298726</v>
      </c>
      <c r="H967" s="2">
        <f t="shared" si="118"/>
        <v>650</v>
      </c>
      <c r="J967" s="47">
        <f t="shared" si="120"/>
        <v>0.0247994782112779</v>
      </c>
      <c r="K967" s="50">
        <f t="shared" si="121"/>
        <v>0.15512248115553406</v>
      </c>
      <c r="L967" s="2">
        <f t="shared" si="122"/>
        <v>734.929121712299</v>
      </c>
      <c r="M967" s="2">
        <f t="shared" si="116"/>
        <v>4899.967869086015</v>
      </c>
      <c r="N967" s="38"/>
      <c r="O967" s="19"/>
    </row>
    <row r="968" spans="5:15" ht="12.75">
      <c r="E968" s="17">
        <f t="shared" si="119"/>
        <v>80.00000000000024</v>
      </c>
      <c r="F968" s="11">
        <f t="shared" si="115"/>
        <v>988.3660201839924</v>
      </c>
      <c r="G968" s="2">
        <f t="shared" si="117"/>
        <v>983.8581181372093</v>
      </c>
      <c r="H968" s="2">
        <f t="shared" si="118"/>
        <v>650</v>
      </c>
      <c r="J968" s="47">
        <f t="shared" si="120"/>
        <v>0.0237690751389199</v>
      </c>
      <c r="K968" s="50">
        <f t="shared" si="121"/>
        <v>0.14882231575325647</v>
      </c>
      <c r="L968" s="2">
        <f t="shared" si="122"/>
        <v>735.0779440280522</v>
      </c>
      <c r="M968" s="2">
        <f t="shared" si="116"/>
        <v>4914.84908998652</v>
      </c>
      <c r="N968" s="38"/>
      <c r="O968" s="19"/>
    </row>
    <row r="969" spans="5:15" ht="12.75">
      <c r="E969" s="17">
        <f t="shared" si="119"/>
        <v>80.16666666666691</v>
      </c>
      <c r="F969" s="11">
        <f t="shared" si="115"/>
        <v>988.6773586778481</v>
      </c>
      <c r="G969" s="2">
        <f t="shared" si="117"/>
        <v>984.1841387561626</v>
      </c>
      <c r="H969" s="2">
        <f t="shared" si="118"/>
        <v>650</v>
      </c>
      <c r="J969" s="47">
        <f t="shared" si="120"/>
        <v>0.023697106935773316</v>
      </c>
      <c r="K969" s="50">
        <f t="shared" si="121"/>
        <v>0.14847242026369523</v>
      </c>
      <c r="L969" s="2">
        <f t="shared" si="122"/>
        <v>735.226416448316</v>
      </c>
      <c r="M969" s="2">
        <f t="shared" si="116"/>
        <v>4761.337934966287</v>
      </c>
      <c r="N969" s="38"/>
      <c r="O969" s="19"/>
    </row>
    <row r="970" spans="5:15" ht="12.75">
      <c r="E970" s="17">
        <f t="shared" si="119"/>
        <v>80.33333333333358</v>
      </c>
      <c r="F970" s="11">
        <f t="shared" si="115"/>
        <v>988.9880515756081</v>
      </c>
      <c r="G970" s="2">
        <f t="shared" si="117"/>
        <v>984.5093444792423</v>
      </c>
      <c r="H970" s="2">
        <f t="shared" si="118"/>
        <v>650</v>
      </c>
      <c r="J970" s="47">
        <f t="shared" si="120"/>
        <v>0.024461129634022367</v>
      </c>
      <c r="K970" s="50">
        <f t="shared" si="121"/>
        <v>0.15332048876874146</v>
      </c>
      <c r="L970" s="2">
        <f t="shared" si="122"/>
        <v>735.3797369370847</v>
      </c>
      <c r="M970" s="2">
        <f t="shared" si="116"/>
        <v>4613.737519167478</v>
      </c>
      <c r="N970" s="38"/>
      <c r="O970" s="19"/>
    </row>
    <row r="971" spans="5:15" ht="12.75">
      <c r="E971" s="17">
        <f t="shared" si="119"/>
        <v>80.50000000000026</v>
      </c>
      <c r="F971" s="11">
        <f t="shared" si="115"/>
        <v>989.2981015491679</v>
      </c>
      <c r="G971" s="2">
        <f t="shared" si="117"/>
        <v>984.8337451442628</v>
      </c>
      <c r="H971" s="2">
        <f t="shared" si="118"/>
        <v>650</v>
      </c>
      <c r="J971" s="47">
        <f t="shared" si="120"/>
        <v>0.025243678032124947</v>
      </c>
      <c r="K971" s="50">
        <f t="shared" si="121"/>
        <v>0.158284088338441</v>
      </c>
      <c r="L971" s="2">
        <f t="shared" si="122"/>
        <v>735.5380210254231</v>
      </c>
      <c r="M971" s="2">
        <f t="shared" si="116"/>
        <v>4471.821823911383</v>
      </c>
      <c r="N971" s="38"/>
      <c r="O971" s="19"/>
    </row>
    <row r="972" spans="5:15" ht="12.75">
      <c r="E972" s="17">
        <f t="shared" si="119"/>
        <v>80.66666666666693</v>
      </c>
      <c r="F972" s="11">
        <f t="shared" si="115"/>
        <v>989.6075112538703</v>
      </c>
      <c r="G972" s="2">
        <f t="shared" si="117"/>
        <v>985.1573501332995</v>
      </c>
      <c r="H972" s="2">
        <f t="shared" si="118"/>
        <v>650</v>
      </c>
      <c r="J972" s="47">
        <f t="shared" si="120"/>
        <v>0.026044799870118155</v>
      </c>
      <c r="K972" s="50">
        <f t="shared" si="121"/>
        <v>0.16336316046169505</v>
      </c>
      <c r="L972" s="2">
        <f t="shared" si="122"/>
        <v>735.7013841858848</v>
      </c>
      <c r="M972" s="2">
        <f t="shared" si="116"/>
        <v>4335.373067893923</v>
      </c>
      <c r="N972" s="38"/>
      <c r="O972" s="19"/>
    </row>
    <row r="973" spans="5:15" ht="12.75">
      <c r="E973" s="17">
        <f t="shared" si="119"/>
        <v>80.8333333333336</v>
      </c>
      <c r="F973" s="11">
        <f t="shared" si="115"/>
        <v>989.916283328642</v>
      </c>
      <c r="G973" s="2">
        <f t="shared" si="117"/>
        <v>985.4801684008851</v>
      </c>
      <c r="H973" s="2">
        <f t="shared" si="118"/>
        <v>650</v>
      </c>
      <c r="J973" s="47">
        <f t="shared" si="120"/>
        <v>0.026864517224852686</v>
      </c>
      <c r="K973" s="50">
        <f t="shared" si="121"/>
        <v>0.16855745890483206</v>
      </c>
      <c r="L973" s="2">
        <f t="shared" si="122"/>
        <v>735.8699416447896</v>
      </c>
      <c r="M973" s="2">
        <f t="shared" si="116"/>
        <v>4204.1814234706035</v>
      </c>
      <c r="N973" s="38"/>
      <c r="O973" s="19"/>
    </row>
    <row r="974" spans="5:15" ht="12.75">
      <c r="E974" s="17">
        <f t="shared" si="119"/>
        <v>81.00000000000027</v>
      </c>
      <c r="F974" s="11">
        <f t="shared" si="115"/>
        <v>990.2244203961278</v>
      </c>
      <c r="G974" s="2">
        <f t="shared" si="117"/>
        <v>985.8022085004227</v>
      </c>
      <c r="H974" s="2">
        <f t="shared" si="118"/>
        <v>650</v>
      </c>
      <c r="J974" s="47">
        <f t="shared" si="120"/>
        <v>0.027702825527080418</v>
      </c>
      <c r="K974" s="50">
        <f t="shared" si="121"/>
        <v>0.1738665431659946</v>
      </c>
      <c r="L974" s="2">
        <f t="shared" si="122"/>
        <v>736.0438081879556</v>
      </c>
      <c r="M974" s="2">
        <f t="shared" si="116"/>
        <v>4078.0447423740925</v>
      </c>
      <c r="N974" s="38"/>
      <c r="O974" s="19"/>
    </row>
    <row r="975" spans="5:15" ht="12.75">
      <c r="E975" s="17">
        <f t="shared" si="119"/>
        <v>81.16666666666694</v>
      </c>
      <c r="F975" s="11">
        <f t="shared" si="115"/>
        <v>990.5319250628256</v>
      </c>
      <c r="G975" s="2">
        <f t="shared" si="117"/>
        <v>986.1234786089243</v>
      </c>
      <c r="H975" s="2">
        <f t="shared" si="118"/>
        <v>650</v>
      </c>
      <c r="J975" s="47">
        <f t="shared" si="120"/>
        <v>0.028559692650845063</v>
      </c>
      <c r="K975" s="50">
        <f t="shared" si="121"/>
        <v>0.17928977249605843</v>
      </c>
      <c r="L975" s="2">
        <f t="shared" si="122"/>
        <v>736.2230979604517</v>
      </c>
      <c r="M975" s="2">
        <f t="shared" si="116"/>
        <v>3956.7682905680977</v>
      </c>
      <c r="N975" s="38"/>
      <c r="O975" s="19"/>
    </row>
    <row r="976" spans="5:15" ht="12.75">
      <c r="E976" s="17">
        <f t="shared" si="119"/>
        <v>81.33333333333361</v>
      </c>
      <c r="F976" s="11">
        <f t="shared" si="115"/>
        <v>990.8387999192175</v>
      </c>
      <c r="G976" s="2">
        <f t="shared" si="117"/>
        <v>986.4439865501812</v>
      </c>
      <c r="H976" s="2">
        <f t="shared" si="118"/>
        <v>650</v>
      </c>
      <c r="J976" s="47">
        <f t="shared" si="120"/>
        <v>0.029435058084201524</v>
      </c>
      <c r="K976" s="50">
        <f t="shared" si="121"/>
        <v>0.1848263005512529</v>
      </c>
      <c r="L976" s="2">
        <f t="shared" si="122"/>
        <v>736.4079242610029</v>
      </c>
      <c r="M976" s="2">
        <f t="shared" si="116"/>
        <v>3840.164491947834</v>
      </c>
      <c r="N976" s="38"/>
      <c r="O976" s="19"/>
    </row>
    <row r="977" spans="5:15" ht="12.75">
      <c r="E977" s="17">
        <f t="shared" si="119"/>
        <v>81.50000000000028</v>
      </c>
      <c r="F977" s="11">
        <f t="shared" si="115"/>
        <v>991.145047539901</v>
      </c>
      <c r="G977" s="2">
        <f t="shared" si="117"/>
        <v>986.7637398164653</v>
      </c>
      <c r="H977" s="2">
        <f t="shared" si="118"/>
        <v>650</v>
      </c>
      <c r="J977" s="47">
        <f t="shared" si="120"/>
        <v>0.030328832190082356</v>
      </c>
      <c r="K977" s="50">
        <f t="shared" si="121"/>
        <v>0.19047507074070133</v>
      </c>
      <c r="L977" s="2">
        <f t="shared" si="122"/>
        <v>736.5983993317436</v>
      </c>
      <c r="M977" s="2">
        <f t="shared" si="116"/>
        <v>3728.052680604326</v>
      </c>
      <c r="N977" s="38"/>
      <c r="O977" s="19"/>
    </row>
    <row r="978" spans="5:15" ht="12.75">
      <c r="E978" s="17">
        <f t="shared" si="119"/>
        <v>81.66666666666696</v>
      </c>
      <c r="F978" s="11">
        <f t="shared" si="115"/>
        <v>991.4506704837191</v>
      </c>
      <c r="G978" s="2">
        <f t="shared" si="117"/>
        <v>987.0827455888525</v>
      </c>
      <c r="H978" s="2">
        <f t="shared" si="118"/>
        <v>650</v>
      </c>
      <c r="J978" s="47">
        <f t="shared" si="120"/>
        <v>0.031240895565810257</v>
      </c>
      <c r="K978" s="50">
        <f t="shared" si="121"/>
        <v>0.19623481232936685</v>
      </c>
      <c r="L978" s="2">
        <f t="shared" si="122"/>
        <v>736.794634144073</v>
      </c>
      <c r="M978" s="2">
        <f t="shared" si="116"/>
        <v>3620.2588613772914</v>
      </c>
      <c r="N978" s="38"/>
      <c r="O978" s="19"/>
    </row>
    <row r="979" spans="5:15" ht="12.75">
      <c r="E979" s="17">
        <f t="shared" si="119"/>
        <v>81.83333333333363</v>
      </c>
      <c r="F979" s="11">
        <f t="shared" si="115"/>
        <v>991.7556712938882</v>
      </c>
      <c r="G979" s="2">
        <f t="shared" si="117"/>
        <v>987.4010107562563</v>
      </c>
      <c r="H979" s="2">
        <f t="shared" si="118"/>
        <v>650</v>
      </c>
      <c r="J979" s="47">
        <f t="shared" si="120"/>
        <v>0.032171098509317576</v>
      </c>
      <c r="K979" s="50">
        <f t="shared" si="121"/>
        <v>0.2021040373532539</v>
      </c>
      <c r="L979" s="2">
        <f t="shared" si="122"/>
        <v>736.9967381814263</v>
      </c>
      <c r="M979" s="2">
        <f t="shared" si="116"/>
        <v>3516.6154784269143</v>
      </c>
      <c r="N979" s="38"/>
      <c r="O979" s="19"/>
    </row>
    <row r="980" spans="5:15" ht="12.75">
      <c r="E980" s="17">
        <f t="shared" si="119"/>
        <v>82.0000000000003</v>
      </c>
      <c r="F980" s="11">
        <f t="shared" si="115"/>
        <v>992.060052498125</v>
      </c>
      <c r="G980" s="2">
        <f t="shared" si="117"/>
        <v>987.7185419332515</v>
      </c>
      <c r="H980" s="2">
        <f t="shared" si="118"/>
        <v>650</v>
      </c>
      <c r="J980" s="47">
        <f t="shared" si="120"/>
        <v>0.03311926059959736</v>
      </c>
      <c r="K980" s="50">
        <f t="shared" si="121"/>
        <v>0.20808103839932013</v>
      </c>
      <c r="L980" s="2">
        <f t="shared" si="122"/>
        <v>737.2048192198256</v>
      </c>
      <c r="M980" s="2">
        <f t="shared" si="116"/>
        <v>3416.961191562465</v>
      </c>
      <c r="N980" s="38"/>
      <c r="O980" s="19"/>
    </row>
    <row r="981" spans="5:15" ht="12.75">
      <c r="E981" s="17">
        <f t="shared" si="119"/>
        <v>82.16666666666697</v>
      </c>
      <c r="F981" s="11">
        <f t="shared" si="115"/>
        <v>992.3638166087723</v>
      </c>
      <c r="G981" s="2">
        <f t="shared" si="117"/>
        <v>988.0353454767659</v>
      </c>
      <c r="H981" s="2">
        <f t="shared" si="118"/>
        <v>650</v>
      </c>
      <c r="J981" s="47">
        <f t="shared" si="120"/>
        <v>0.03408517039824554</v>
      </c>
      <c r="K981" s="50">
        <f t="shared" si="121"/>
        <v>0.21416388729726205</v>
      </c>
      <c r="L981" s="2">
        <f t="shared" si="122"/>
        <v>737.4189831071228</v>
      </c>
      <c r="M981" s="2">
        <f t="shared" si="116"/>
        <v>3321.140660072165</v>
      </c>
      <c r="N981" s="38"/>
      <c r="O981" s="19"/>
    </row>
    <row r="982" spans="5:15" ht="12.75">
      <c r="E982" s="17">
        <f t="shared" si="119"/>
        <v>82.33333333333364</v>
      </c>
      <c r="F982" s="11">
        <f t="shared" si="115"/>
        <v>992.6669661229238</v>
      </c>
      <c r="G982" s="2">
        <f t="shared" si="117"/>
        <v>988.3514275017105</v>
      </c>
      <c r="H982" s="2">
        <f t="shared" si="118"/>
        <v>650</v>
      </c>
      <c r="J982" s="47">
        <f t="shared" si="120"/>
        <v>0.035068585278188125</v>
      </c>
      <c r="K982" s="50">
        <f t="shared" si="121"/>
        <v>0.22035043476428395</v>
      </c>
      <c r="L982" s="2">
        <f t="shared" si="122"/>
        <v>737.6393335418871</v>
      </c>
      <c r="M982" s="2">
        <f t="shared" si="116"/>
        <v>3229.004333804701</v>
      </c>
      <c r="N982" s="38"/>
      <c r="O982" s="19"/>
    </row>
    <row r="983" spans="5:15" ht="12.75">
      <c r="E983" s="17">
        <f t="shared" si="119"/>
        <v>82.50000000000031</v>
      </c>
      <c r="F983" s="11">
        <f t="shared" si="115"/>
        <v>992.9695035225465</v>
      </c>
      <c r="G983" s="2">
        <f t="shared" si="117"/>
        <v>988.6667938956152</v>
      </c>
      <c r="H983" s="2">
        <f t="shared" si="118"/>
        <v>650</v>
      </c>
      <c r="J983" s="47">
        <f t="shared" si="120"/>
        <v>0.03606923138482322</v>
      </c>
      <c r="K983" s="50">
        <f t="shared" si="121"/>
        <v>0.22663831103719326</v>
      </c>
      <c r="L983" s="2">
        <f t="shared" si="122"/>
        <v>737.8659718529243</v>
      </c>
      <c r="M983" s="2">
        <f t="shared" si="116"/>
        <v>3140.4082512601967</v>
      </c>
      <c r="N983" s="38"/>
      <c r="O983" s="19"/>
    </row>
    <row r="984" spans="5:15" ht="12.75">
      <c r="E984" s="17">
        <f t="shared" si="119"/>
        <v>82.66666666666698</v>
      </c>
      <c r="F984" s="11">
        <f t="shared" si="115"/>
        <v>993.2714312746032</v>
      </c>
      <c r="G984" s="2">
        <f t="shared" si="117"/>
        <v>988.9814503323336</v>
      </c>
      <c r="H984" s="2">
        <f t="shared" si="118"/>
        <v>650</v>
      </c>
      <c r="J984" s="47">
        <f t="shared" si="120"/>
        <v>0.03708680373383367</v>
      </c>
      <c r="K984" s="50">
        <f t="shared" si="121"/>
        <v>0.23302492751862705</v>
      </c>
      <c r="L984" s="2">
        <f t="shared" si="122"/>
        <v>738.0989967804429</v>
      </c>
      <c r="M984" s="2">
        <f t="shared" si="116"/>
        <v>3055.213844453692</v>
      </c>
      <c r="N984" s="38"/>
      <c r="O984" s="19"/>
    </row>
    <row r="985" spans="5:15" ht="12.75">
      <c r="E985" s="17">
        <f t="shared" si="119"/>
        <v>82.83333333333366</v>
      </c>
      <c r="F985" s="11">
        <f t="shared" si="115"/>
        <v>993.5727518311733</v>
      </c>
      <c r="G985" s="2">
        <f t="shared" si="117"/>
        <v>989.2954022848752</v>
      </c>
      <c r="H985" s="2">
        <f t="shared" si="118"/>
        <v>650</v>
      </c>
      <c r="J985" s="47">
        <f t="shared" si="120"/>
        <v>0.03812096644888845</v>
      </c>
      <c r="K985" s="50">
        <f t="shared" si="121"/>
        <v>0.2395074794562315</v>
      </c>
      <c r="L985" s="2">
        <f t="shared" si="122"/>
        <v>738.3385042598992</v>
      </c>
      <c r="M985" s="2">
        <f t="shared" si="116"/>
        <v>2973.287750322132</v>
      </c>
      <c r="N985" s="38"/>
      <c r="O985" s="19"/>
    </row>
    <row r="986" spans="5:15" ht="12.75">
      <c r="E986" s="17">
        <f t="shared" si="119"/>
        <v>83.00000000000033</v>
      </c>
      <c r="F986" s="11">
        <f t="shared" si="115"/>
        <v>993.8734676295717</v>
      </c>
      <c r="G986" s="2">
        <f t="shared" si="117"/>
        <v>989.608655037421</v>
      </c>
      <c r="H986" s="2">
        <f t="shared" si="118"/>
        <v>650</v>
      </c>
      <c r="J986" s="47">
        <f t="shared" si="120"/>
        <v>0.039171353141309775</v>
      </c>
      <c r="K986" s="50">
        <f t="shared" si="121"/>
        <v>0.24608294966491176</v>
      </c>
      <c r="L986" s="2">
        <f t="shared" si="122"/>
        <v>738.5845872095641</v>
      </c>
      <c r="M986" s="2">
        <f t="shared" si="116"/>
        <v>2894.5016284510625</v>
      </c>
      <c r="N986" s="38"/>
      <c r="O986" s="19"/>
    </row>
    <row r="987" spans="5:15" ht="12.75">
      <c r="E987" s="17">
        <f t="shared" si="119"/>
        <v>83.166666666667</v>
      </c>
      <c r="F987" s="11">
        <f t="shared" si="115"/>
        <v>994.1735810924674</v>
      </c>
      <c r="G987" s="2">
        <f t="shared" si="117"/>
        <v>989.9212136965738</v>
      </c>
      <c r="H987" s="2">
        <f t="shared" si="118"/>
        <v>650</v>
      </c>
      <c r="J987" s="47">
        <f t="shared" si="120"/>
        <v>0.04023756743260987</v>
      </c>
      <c r="K987" s="50">
        <f t="shared" si="121"/>
        <v>0.2527481132933635</v>
      </c>
      <c r="L987" s="2">
        <f t="shared" si="122"/>
        <v>738.8373353228575</v>
      </c>
      <c r="M987" s="2">
        <f t="shared" si="116"/>
        <v>2818.73198490413</v>
      </c>
      <c r="N987" s="38"/>
      <c r="O987" s="19"/>
    </row>
    <row r="988" spans="5:15" ht="12.75">
      <c r="E988" s="17">
        <f t="shared" si="119"/>
        <v>83.33333333333367</v>
      </c>
      <c r="F988" s="11">
        <f t="shared" si="115"/>
        <v>994.4730946280008</v>
      </c>
      <c r="G988" s="2">
        <f t="shared" si="117"/>
        <v>990.2330832018913</v>
      </c>
      <c r="H988" s="2">
        <f t="shared" si="118"/>
        <v>650</v>
      </c>
      <c r="J988" s="47">
        <f t="shared" si="120"/>
        <v>0.04131918361956644</v>
      </c>
      <c r="K988" s="50">
        <f t="shared" si="121"/>
        <v>0.2594995436268086</v>
      </c>
      <c r="L988" s="2">
        <f t="shared" si="122"/>
        <v>739.0968348664843</v>
      </c>
      <c r="M988" s="2">
        <f t="shared" si="116"/>
        <v>2745.860001945126</v>
      </c>
      <c r="N988" s="38"/>
      <c r="O988" s="19"/>
    </row>
    <row r="989" spans="5:15" ht="12.75">
      <c r="E989" s="17">
        <f t="shared" si="119"/>
        <v>83.50000000000034</v>
      </c>
      <c r="F989" s="11">
        <f t="shared" si="115"/>
        <v>994.7720106298997</v>
      </c>
      <c r="G989" s="2">
        <f t="shared" si="117"/>
        <v>990.5442683357493</v>
      </c>
      <c r="H989" s="2">
        <f t="shared" si="118"/>
        <v>650</v>
      </c>
      <c r="J989" s="47">
        <f t="shared" si="120"/>
        <v>0.04241574748024107</v>
      </c>
      <c r="K989" s="50">
        <f t="shared" si="121"/>
        <v>0.2663336189083963</v>
      </c>
      <c r="L989" s="2">
        <f t="shared" si="122"/>
        <v>739.3631684853927</v>
      </c>
      <c r="M989" s="2">
        <f t="shared" si="116"/>
        <v>2675.7713734483186</v>
      </c>
      <c r="N989" s="38"/>
      <c r="O989" s="19"/>
    </row>
    <row r="990" spans="5:15" ht="12.75">
      <c r="E990" s="17">
        <f>E989+10/60</f>
        <v>83.66666666666701</v>
      </c>
      <c r="F990" s="11">
        <f t="shared" si="115"/>
        <v>995.070331477593</v>
      </c>
      <c r="G990" s="2">
        <f t="shared" si="117"/>
        <v>990.8547737325755</v>
      </c>
      <c r="H990" s="2">
        <f t="shared" si="118"/>
        <v>650</v>
      </c>
      <c r="J990" s="47">
        <f t="shared" si="120"/>
        <v>0.04352677721807918</v>
      </c>
      <c r="K990" s="50">
        <f t="shared" si="121"/>
        <v>0.27324653015232814</v>
      </c>
      <c r="L990" s="2">
        <f t="shared" si="122"/>
        <v>739.636415015545</v>
      </c>
      <c r="M990" s="2">
        <f t="shared" si="116"/>
        <v>2608.35614579951</v>
      </c>
      <c r="N990" s="38"/>
      <c r="O990" s="19"/>
    </row>
    <row r="991" spans="5:15" ht="12.75">
      <c r="E991" s="17">
        <f t="shared" si="119"/>
        <v>83.83333333333368</v>
      </c>
      <c r="F991" s="11">
        <f t="shared" si="115"/>
        <v>995.3680595363263</v>
      </c>
      <c r="G991" s="2">
        <f t="shared" si="117"/>
        <v>991.1646038874954</v>
      </c>
      <c r="H991" s="2">
        <f t="shared" si="118"/>
        <v>650</v>
      </c>
      <c r="J991" s="47">
        <f t="shared" si="120"/>
        <v>0.044651764539960545</v>
      </c>
      <c r="K991" s="50">
        <f t="shared" si="121"/>
        <v>0.28023428991237953</v>
      </c>
      <c r="L991" s="2">
        <f t="shared" si="122"/>
        <v>739.9166493054574</v>
      </c>
      <c r="M991" s="2">
        <f t="shared" si="116"/>
        <v>2543.508564096298</v>
      </c>
      <c r="N991" s="38"/>
      <c r="O991" s="19"/>
    </row>
    <row r="992" spans="5:15" ht="12.75">
      <c r="E992" s="17">
        <f t="shared" si="119"/>
        <v>84.00000000000036</v>
      </c>
      <c r="F992" s="11">
        <f t="shared" si="115"/>
        <v>995.6651971572727</v>
      </c>
      <c r="G992" s="2">
        <f t="shared" si="117"/>
        <v>991.4737631644276</v>
      </c>
      <c r="H992" s="2">
        <f t="shared" si="118"/>
        <v>650</v>
      </c>
      <c r="J992" s="47">
        <f t="shared" si="120"/>
        <v>0.0457901758628359</v>
      </c>
      <c r="K992" s="50">
        <f t="shared" si="121"/>
        <v>0.28729274196052235</v>
      </c>
      <c r="L992" s="2">
        <f t="shared" si="122"/>
        <v>740.203942047418</v>
      </c>
      <c r="M992" s="2">
        <f t="shared" si="116"/>
        <v>2481.126923463098</v>
      </c>
      <c r="N992" s="38"/>
      <c r="O992" s="19"/>
    </row>
    <row r="993" spans="5:15" ht="12.75">
      <c r="E993" s="17">
        <f t="shared" si="119"/>
        <v>84.16666666666703</v>
      </c>
      <c r="F993" s="11">
        <f t="shared" si="115"/>
        <v>995.9617466776448</v>
      </c>
      <c r="G993" s="2">
        <f t="shared" si="117"/>
        <v>991.7822558036621</v>
      </c>
      <c r="H993" s="2">
        <f t="shared" si="118"/>
        <v>650</v>
      </c>
      <c r="J993" s="47">
        <f t="shared" si="120"/>
        <v>0.046941453642377895</v>
      </c>
      <c r="K993" s="50">
        <f t="shared" si="121"/>
        <v>0.2944175718215135</v>
      </c>
      <c r="L993" s="2">
        <f t="shared" si="122"/>
        <v>740.4983596192395</v>
      </c>
      <c r="M993" s="2">
        <f t="shared" si="116"/>
        <v>2421.1134253018254</v>
      </c>
      <c r="N993" s="38"/>
      <c r="O993" s="19"/>
    </row>
    <row r="994" spans="5:15" ht="12.75">
      <c r="E994" s="17">
        <f t="shared" si="119"/>
        <v>84.3333333333337</v>
      </c>
      <c r="F994" s="11">
        <f t="shared" si="115"/>
        <v>996.2577104208052</v>
      </c>
      <c r="G994" s="2">
        <f t="shared" si="117"/>
        <v>992.0900859289575</v>
      </c>
      <c r="H994" s="2">
        <f t="shared" si="118"/>
        <v>650</v>
      </c>
      <c r="J994" s="47">
        <f t="shared" si="120"/>
        <v>0.04810501781595772</v>
      </c>
      <c r="K994" s="50">
        <f t="shared" si="121"/>
        <v>0.3016043181013651</v>
      </c>
      <c r="L994" s="2">
        <f t="shared" si="122"/>
        <v>740.7999639373409</v>
      </c>
      <c r="M994" s="2">
        <f t="shared" si="116"/>
        <v>2363.3740383064414</v>
      </c>
      <c r="N994" s="38"/>
      <c r="O994" s="19"/>
    </row>
    <row r="995" spans="5:15" ht="12.75">
      <c r="E995" s="17">
        <f t="shared" si="119"/>
        <v>84.50000000000037</v>
      </c>
      <c r="F995" s="11">
        <f t="shared" si="115"/>
        <v>996.5530906963754</v>
      </c>
      <c r="G995" s="2">
        <f t="shared" si="117"/>
        <v>992.3972575541844</v>
      </c>
      <c r="H995" s="2">
        <f t="shared" si="118"/>
        <v>650</v>
      </c>
      <c r="J995" s="47">
        <f t="shared" si="120"/>
        <v>0.04928026735118819</v>
      </c>
      <c r="K995" s="50">
        <f t="shared" si="121"/>
        <v>0.3088483845399694</v>
      </c>
      <c r="L995" s="2">
        <f t="shared" si="122"/>
        <v>741.1088123218808</v>
      </c>
      <c r="M995" s="2">
        <f t="shared" si="116"/>
        <v>2307.8183640750867</v>
      </c>
      <c r="N995" s="38"/>
      <c r="O995" s="19"/>
    </row>
    <row r="996" spans="5:15" ht="12.75">
      <c r="E996" s="17">
        <f t="shared" si="119"/>
        <v>84.66666666666704</v>
      </c>
      <c r="F996" s="11">
        <f t="shared" si="115"/>
        <v>996.8478898003445</v>
      </c>
      <c r="G996" s="2">
        <f t="shared" si="117"/>
        <v>992.7037745895474</v>
      </c>
      <c r="H996" s="2">
        <f t="shared" si="118"/>
        <v>650</v>
      </c>
      <c r="J996" s="47">
        <f t="shared" si="120"/>
        <v>0.050466581890328245</v>
      </c>
      <c r="K996" s="50">
        <f t="shared" si="121"/>
        <v>0.31614505271152604</v>
      </c>
      <c r="L996" s="2">
        <f t="shared" si="122"/>
        <v>741.4249573745923</v>
      </c>
      <c r="M996" s="2">
        <f t="shared" si="116"/>
        <v>2254.3595071602813</v>
      </c>
      <c r="N996" s="38"/>
      <c r="O996" s="19"/>
    </row>
    <row r="997" spans="5:15" ht="12.75">
      <c r="E997" s="17">
        <f t="shared" si="119"/>
        <v>84.83333333333371</v>
      </c>
      <c r="F997" s="11">
        <f t="shared" si="115"/>
        <v>997.1421100151755</v>
      </c>
      <c r="G997" s="2">
        <f t="shared" si="117"/>
        <v>993.0096408474093</v>
      </c>
      <c r="H997" s="2">
        <f t="shared" si="118"/>
        <v>650</v>
      </c>
      <c r="J997" s="47">
        <f t="shared" si="120"/>
        <v>0.05166332347998392</v>
      </c>
      <c r="K997" s="50">
        <f t="shared" si="121"/>
        <v>0.3234894952905464</v>
      </c>
      <c r="L997" s="2">
        <f t="shared" si="122"/>
        <v>741.7484468698829</v>
      </c>
      <c r="M997" s="2">
        <f t="shared" si="116"/>
        <v>2202.9139494033907</v>
      </c>
      <c r="N997" s="38"/>
      <c r="O997" s="19"/>
    </row>
    <row r="998" spans="5:15" ht="12.75">
      <c r="E998" s="17">
        <f t="shared" si="119"/>
        <v>85.00000000000038</v>
      </c>
      <c r="F998" s="11">
        <f aca="true" t="shared" si="123" ref="F998:F1061">20+345*LOG10(8*E998+1)</f>
        <v>997.4357536099114</v>
      </c>
      <c r="G998" s="2">
        <f t="shared" si="117"/>
        <v>993.3148600477457</v>
      </c>
      <c r="H998" s="2">
        <f t="shared" si="118"/>
        <v>650</v>
      </c>
      <c r="J998" s="47">
        <f t="shared" si="120"/>
        <v>0.052869838374822294</v>
      </c>
      <c r="K998" s="50">
        <f t="shared" si="121"/>
        <v>0.3308767897963225</v>
      </c>
      <c r="L998" s="2">
        <f t="shared" si="122"/>
        <v>742.0793236596792</v>
      </c>
      <c r="M998" s="2">
        <f aca="true" t="shared" si="124" ref="M998:M1061">IF(L998&lt;600,425+0.773*L998-0.00169*L998^2+0.00000222*L998^3,IF(L998&lt;735,666+(13002/(738-L998)),IF(L998&lt;900,545+(17820/(L998-731)),650)))</f>
        <v>2153.401428405966</v>
      </c>
      <c r="N998" s="38"/>
      <c r="O998" s="19"/>
    </row>
    <row r="999" spans="5:15" ht="12.75">
      <c r="E999" s="17">
        <f t="shared" si="119"/>
        <v>85.16666666666706</v>
      </c>
      <c r="F999" s="11">
        <f t="shared" si="123"/>
        <v>997.7288228402815</v>
      </c>
      <c r="G999" s="2">
        <f aca="true" t="shared" si="125" ref="G999:G1062">$B$8*($E999-$E998)*60*($B$11*($F999-G998)+$B$10*0.0000000567*(($F999+273)^4-(G998+273)^4))/($B$9*$H998)+G998</f>
        <v>993.6194358232523</v>
      </c>
      <c r="H999" s="2">
        <f aca="true" t="shared" si="126" ref="H999:H1062">IF(G999&lt;600,425+0.773*G999-0.00169*G999^2+0.00000222*G999^3,IF(G999&lt;735,666+(13002/(738-G999)),IF(G999&lt;900,545+(17820/(G999-731)),650)))</f>
        <v>650</v>
      </c>
      <c r="J999" s="47">
        <f t="shared" si="120"/>
        <v>0.05408545890341161</v>
      </c>
      <c r="K999" s="50">
        <f t="shared" si="121"/>
        <v>0.3383019327249015</v>
      </c>
      <c r="L999" s="2">
        <f t="shared" si="122"/>
        <v>742.4176255924041</v>
      </c>
      <c r="M999" s="2">
        <f t="shared" si="124"/>
        <v>2105.7448199961377</v>
      </c>
      <c r="N999" s="38"/>
      <c r="O999" s="19"/>
    </row>
    <row r="1000" spans="5:15" ht="12.75">
      <c r="E1000" s="17">
        <f t="shared" si="119"/>
        <v>85.33333333333373</v>
      </c>
      <c r="F1000" s="11">
        <f t="shared" si="123"/>
        <v>998.0213199488035</v>
      </c>
      <c r="G1000" s="2">
        <f t="shared" si="125"/>
        <v>993.923371724127</v>
      </c>
      <c r="H1000" s="2">
        <f t="shared" si="126"/>
        <v>650</v>
      </c>
      <c r="J1000" s="47">
        <f t="shared" si="120"/>
        <v>0.055309505383853846</v>
      </c>
      <c r="K1000" s="50">
        <f t="shared" si="121"/>
        <v>0.3457598539748578</v>
      </c>
      <c r="L1000" s="2">
        <f t="shared" si="122"/>
        <v>742.763385446379</v>
      </c>
      <c r="M1000" s="2">
        <f t="shared" si="124"/>
        <v>2059.8700245544896</v>
      </c>
      <c r="N1000" s="38"/>
      <c r="O1000" s="19"/>
    </row>
    <row r="1001" spans="5:15" ht="12.75">
      <c r="E1001" s="17">
        <f t="shared" si="119"/>
        <v>85.5000000000004</v>
      </c>
      <c r="F1001" s="11">
        <f t="shared" si="123"/>
        <v>998.3132471648876</v>
      </c>
      <c r="G1001" s="2">
        <f t="shared" si="125"/>
        <v>994.2266712225492</v>
      </c>
      <c r="H1001" s="2">
        <f t="shared" si="126"/>
        <v>650</v>
      </c>
      <c r="J1001" s="47">
        <f t="shared" si="120"/>
        <v>0.05654128807655641</v>
      </c>
      <c r="K1001" s="50">
        <f t="shared" si="121"/>
        <v>0.353245431471392</v>
      </c>
      <c r="L1001" s="2">
        <f t="shared" si="122"/>
        <v>743.1166308778503</v>
      </c>
      <c r="M1001" s="2">
        <f t="shared" si="124"/>
        <v>2015.7058570692036</v>
      </c>
      <c r="N1001" s="38"/>
      <c r="O1001" s="19"/>
    </row>
    <row r="1002" spans="5:15" ht="12.75">
      <c r="E1002" s="17">
        <f t="shared" si="119"/>
        <v>85.66666666666707</v>
      </c>
      <c r="F1002" s="11">
        <f t="shared" si="123"/>
        <v>998.6046067049381</v>
      </c>
      <c r="G1002" s="2">
        <f t="shared" si="125"/>
        <v>994.5293377168728</v>
      </c>
      <c r="H1002" s="2">
        <f t="shared" si="126"/>
        <v>650</v>
      </c>
      <c r="J1002" s="47">
        <f t="shared" si="120"/>
        <v>0.057780109161333915</v>
      </c>
      <c r="K1002" s="50">
        <f t="shared" si="121"/>
        <v>0.36075350589283744</v>
      </c>
      <c r="L1002" s="2">
        <f t="shared" si="122"/>
        <v>743.4773843837431</v>
      </c>
      <c r="M1002" s="2">
        <f t="shared" si="124"/>
        <v>1973.1839407959415</v>
      </c>
      <c r="N1002" s="38"/>
      <c r="O1002" s="19"/>
    </row>
    <row r="1003" spans="5:15" ht="12.75">
      <c r="E1003" s="17">
        <f t="shared" si="119"/>
        <v>85.83333333333374</v>
      </c>
      <c r="F1003" s="11">
        <f t="shared" si="123"/>
        <v>998.8954007724544</v>
      </c>
      <c r="G1003" s="2">
        <f t="shared" si="125"/>
        <v>994.8313745355549</v>
      </c>
      <c r="H1003" s="2">
        <f t="shared" si="126"/>
        <v>650</v>
      </c>
      <c r="J1003" s="47">
        <f t="shared" si="120"/>
        <v>0.05902526472601336</v>
      </c>
      <c r="K1003" s="50">
        <f t="shared" si="121"/>
        <v>0.36827889540412356</v>
      </c>
      <c r="L1003" s="2">
        <f t="shared" si="122"/>
        <v>743.8456632791473</v>
      </c>
      <c r="M1003" s="2">
        <f t="shared" si="124"/>
        <v>1932.2386044033776</v>
      </c>
      <c r="N1003" s="38"/>
      <c r="O1003" s="19"/>
    </row>
    <row r="1004" spans="5:15" ht="12.75">
      <c r="E1004" s="17">
        <f aca="true" t="shared" si="127" ref="E1004:E1009">E1003+10/60</f>
        <v>86.00000000000041</v>
      </c>
      <c r="F1004" s="11">
        <f t="shared" si="123"/>
        <v>999.1856315581316</v>
      </c>
      <c r="G1004" s="2">
        <f t="shared" si="125"/>
        <v>995.1327849408347</v>
      </c>
      <c r="H1004" s="2">
        <f t="shared" si="126"/>
        <v>650</v>
      </c>
      <c r="J1004" s="47">
        <f t="shared" si="120"/>
        <v>0.0602760467538432</v>
      </c>
      <c r="K1004" s="50">
        <f t="shared" si="121"/>
        <v>0.3758164103033857</v>
      </c>
      <c r="L1004" s="2">
        <f t="shared" si="122"/>
        <v>744.2214796894507</v>
      </c>
      <c r="M1004" s="2">
        <f t="shared" si="124"/>
        <v>1892.8067824903467</v>
      </c>
      <c r="N1004" s="38"/>
      <c r="O1004" s="19"/>
    </row>
    <row r="1005" spans="5:15" ht="12.75">
      <c r="E1005" s="17">
        <f t="shared" si="127"/>
        <v>86.16666666666708</v>
      </c>
      <c r="F1005" s="11">
        <f t="shared" si="123"/>
        <v>999.4753012399583</v>
      </c>
      <c r="G1005" s="2">
        <f t="shared" si="125"/>
        <v>995.4335721321787</v>
      </c>
      <c r="H1005" s="2">
        <f t="shared" si="126"/>
        <v>650</v>
      </c>
      <c r="J1005" s="47">
        <f t="shared" si="120"/>
        <v>0.06153174509728</v>
      </c>
      <c r="K1005" s="50">
        <f t="shared" si="121"/>
        <v>0.3833608674905819</v>
      </c>
      <c r="L1005" s="2">
        <f t="shared" si="122"/>
        <v>744.6048405569413</v>
      </c>
      <c r="M1005" s="2">
        <f t="shared" si="124"/>
        <v>1854.8279193656597</v>
      </c>
      <c r="N1005" s="38"/>
      <c r="O1005" s="19"/>
    </row>
    <row r="1006" spans="5:15" ht="12.75">
      <c r="E1006" s="17">
        <f t="shared" si="127"/>
        <v>86.33333333333375</v>
      </c>
      <c r="F1006" s="11">
        <f t="shared" si="123"/>
        <v>999.7644119833157</v>
      </c>
      <c r="G1006" s="2">
        <f t="shared" si="125"/>
        <v>995.733739249509</v>
      </c>
      <c r="H1006" s="2">
        <f t="shared" si="126"/>
        <v>650</v>
      </c>
      <c r="J1006" s="47">
        <f t="shared" si="120"/>
        <v>0.06279164942612574</v>
      </c>
      <c r="K1006" s="50">
        <f t="shared" si="121"/>
        <v>0.3909071046705347</v>
      </c>
      <c r="L1006" s="2">
        <f t="shared" si="122"/>
        <v>744.9957476616119</v>
      </c>
      <c r="M1006" s="2">
        <f t="shared" si="124"/>
        <v>1818.243875986523</v>
      </c>
      <c r="N1006" s="38"/>
      <c r="O1006" s="19"/>
    </row>
    <row r="1007" spans="5:15" ht="12.75">
      <c r="E1007" s="17">
        <f t="shared" si="127"/>
        <v>86.50000000000043</v>
      </c>
      <c r="F1007" s="11">
        <f t="shared" si="123"/>
        <v>1000.052965941074</v>
      </c>
      <c r="G1007" s="2">
        <f t="shared" si="125"/>
        <v>996.0332893762263</v>
      </c>
      <c r="H1007" s="2">
        <f t="shared" si="126"/>
        <v>650</v>
      </c>
      <c r="J1007" s="47">
        <f t="shared" si="120"/>
        <v>0.06405505113850964</v>
      </c>
      <c r="K1007" s="50">
        <f t="shared" si="121"/>
        <v>0.3984499942073436</v>
      </c>
      <c r="L1007" s="2">
        <f t="shared" si="122"/>
        <v>745.3941976558192</v>
      </c>
      <c r="M1007" s="2">
        <f t="shared" si="124"/>
        <v>1782.998839955893</v>
      </c>
      <c r="N1007" s="38"/>
      <c r="O1007" s="19"/>
    </row>
    <row r="1008" spans="5:15" ht="12.75">
      <c r="E1008" s="17">
        <f t="shared" si="127"/>
        <v>86.6666666666671</v>
      </c>
      <c r="F1008" s="11">
        <f t="shared" si="123"/>
        <v>1000.3409652536895</v>
      </c>
      <c r="G1008" s="2">
        <f t="shared" si="125"/>
        <v>996.3322255420436</v>
      </c>
      <c r="H1008" s="2">
        <f t="shared" si="126"/>
        <v>650</v>
      </c>
      <c r="J1008" s="47">
        <f t="shared" si="120"/>
        <v>0.06532124522384987</v>
      </c>
      <c r="K1008" s="50">
        <f t="shared" si="121"/>
        <v>0.40598445655236953</v>
      </c>
      <c r="L1008" s="2">
        <f t="shared" si="122"/>
        <v>745.8001821123715</v>
      </c>
      <c r="M1008" s="2">
        <f t="shared" si="124"/>
        <v>1749.039238483706</v>
      </c>
      <c r="N1008" s="38"/>
      <c r="O1008" s="19"/>
    </row>
    <row r="1009" spans="5:15" ht="12.75">
      <c r="E1009" s="17">
        <f t="shared" si="127"/>
        <v>86.83333333333377</v>
      </c>
      <c r="F1009" s="11">
        <f t="shared" si="123"/>
        <v>1000.6284120492988</v>
      </c>
      <c r="G1009" s="2">
        <f t="shared" si="125"/>
        <v>996.6305507256398</v>
      </c>
      <c r="H1009" s="2">
        <f t="shared" si="126"/>
        <v>650</v>
      </c>
      <c r="J1009" s="47">
        <f t="shared" si="120"/>
        <v>0.06658953206765562</v>
      </c>
      <c r="K1009" s="50">
        <f t="shared" si="121"/>
        <v>0.41350547317394715</v>
      </c>
      <c r="L1009" s="2">
        <f t="shared" si="122"/>
        <v>746.2136875855455</v>
      </c>
      <c r="M1009" s="2">
        <f t="shared" si="124"/>
        <v>1716.313654220873</v>
      </c>
      <c r="N1009" s="38"/>
      <c r="O1009" s="19"/>
    </row>
    <row r="1010" spans="5:15" ht="12.75">
      <c r="E1010" s="17">
        <f>E1009+10/60</f>
        <v>87.00000000000044</v>
      </c>
      <c r="F1010" s="11">
        <f t="shared" si="123"/>
        <v>1000.9153084438141</v>
      </c>
      <c r="G1010" s="2">
        <f t="shared" si="125"/>
        <v>996.9282678571466</v>
      </c>
      <c r="H1010" s="2">
        <f t="shared" si="126"/>
        <v>650</v>
      </c>
      <c r="J1010" s="47">
        <f t="shared" si="120"/>
        <v>0.06785921918885489</v>
      </c>
      <c r="K1010" s="50">
        <f t="shared" si="121"/>
        <v>0.42100809892351565</v>
      </c>
      <c r="L1010" s="2">
        <f t="shared" si="122"/>
        <v>746.634695684469</v>
      </c>
      <c r="M1010" s="2">
        <f t="shared" si="124"/>
        <v>1684.7727438789775</v>
      </c>
      <c r="N1010" s="38"/>
      <c r="O1010" s="19"/>
    </row>
    <row r="1011" spans="5:15" ht="12.75">
      <c r="E1011" s="17">
        <f aca="true" t="shared" si="128" ref="E1011:E1029">E1010+10/60</f>
        <v>87.16666666666711</v>
      </c>
      <c r="F1011" s="11">
        <f t="shared" si="123"/>
        <v>1001.2016565410156</v>
      </c>
      <c r="G1011" s="2">
        <f t="shared" si="125"/>
        <v>997.22537982048</v>
      </c>
      <c r="H1011" s="2">
        <f t="shared" si="126"/>
        <v>650</v>
      </c>
      <c r="J1011" s="47">
        <f t="shared" si="120"/>
        <v>0.06912962290121484</v>
      </c>
      <c r="K1011" s="50">
        <f t="shared" si="121"/>
        <v>0.4284874737798722</v>
      </c>
      <c r="L1011" s="2">
        <f t="shared" si="122"/>
        <v>747.0631831582489</v>
      </c>
      <c r="M1011" s="2">
        <f t="shared" si="124"/>
        <v>1654.3691595522243</v>
      </c>
      <c r="N1011" s="38"/>
      <c r="O1011" s="19"/>
    </row>
    <row r="1012" spans="5:15" ht="12.75">
      <c r="E1012" s="17">
        <f t="shared" si="128"/>
        <v>87.33333333333378</v>
      </c>
      <c r="F1012" s="11">
        <f t="shared" si="123"/>
        <v>1001.4874584326453</v>
      </c>
      <c r="G1012" s="2">
        <f t="shared" si="125"/>
        <v>997.5218894555245</v>
      </c>
      <c r="H1012" s="2">
        <f t="shared" si="126"/>
        <v>650</v>
      </c>
      <c r="J1012" s="47">
        <f aca="true" t="shared" si="129" ref="J1012:J1075">$B$24*$B$23*$B$26*$B$22/($B$9*M1011)</f>
        <v>0.07040006989136703</v>
      </c>
      <c r="K1012" s="50">
        <f aca="true" t="shared" si="130" ref="K1012:K1075">$B$25*$B$22*(F1012-L1011)*(E1012-E1011)*60/($B$26*M1011*$B$9*(1+J1012/3))-((F1012-F1011)*(EXP(J1012/10)-1))</f>
        <v>0.4359388339205441</v>
      </c>
      <c r="L1012" s="2">
        <f aca="true" t="shared" si="131" ref="L1012:L1075">IF(K1012&gt;0,K1012+L1011,L1011)</f>
        <v>747.4991219921694</v>
      </c>
      <c r="M1012" s="2">
        <f t="shared" si="124"/>
        <v>1625.0574726617256</v>
      </c>
      <c r="N1012" s="38"/>
      <c r="O1012" s="19"/>
    </row>
    <row r="1013" spans="5:15" ht="12.75">
      <c r="E1013" s="17">
        <f t="shared" si="128"/>
        <v>87.50000000000045</v>
      </c>
      <c r="F1013" s="11">
        <f t="shared" si="123"/>
        <v>1001.772716198498</v>
      </c>
      <c r="G1013" s="2">
        <f t="shared" si="125"/>
        <v>997.817799560181</v>
      </c>
      <c r="H1013" s="2">
        <f t="shared" si="126"/>
        <v>650</v>
      </c>
      <c r="J1013" s="47">
        <f t="shared" si="129"/>
        <v>0.0716698987069258</v>
      </c>
      <c r="K1013" s="50">
        <f t="shared" si="130"/>
        <v>0.4433575220768834</v>
      </c>
      <c r="L1013" s="2">
        <f t="shared" si="131"/>
        <v>747.9424795142463</v>
      </c>
      <c r="M1013" s="2">
        <f t="shared" si="124"/>
        <v>1596.794100445322</v>
      </c>
      <c r="N1013" s="38"/>
      <c r="O1013" s="19"/>
    </row>
    <row r="1014" spans="5:15" ht="12.75">
      <c r="E1014" s="17">
        <f t="shared" si="128"/>
        <v>87.66666666666713</v>
      </c>
      <c r="F1014" s="11">
        <f t="shared" si="123"/>
        <v>1002.0574319065119</v>
      </c>
      <c r="G1014" s="2">
        <f t="shared" si="125"/>
        <v>998.1131128922866</v>
      </c>
      <c r="H1014" s="2">
        <f t="shared" si="126"/>
        <v>650</v>
      </c>
      <c r="J1014" s="47">
        <f t="shared" si="129"/>
        <v>0.07293846114919739</v>
      </c>
      <c r="K1014" s="50">
        <f t="shared" si="130"/>
        <v>0.45073899713713733</v>
      </c>
      <c r="L1014" s="2">
        <f t="shared" si="131"/>
        <v>748.3932185113835</v>
      </c>
      <c r="M1014" s="2">
        <f t="shared" si="124"/>
        <v>1569.5372349193008</v>
      </c>
      <c r="N1014" s="38"/>
      <c r="O1014" s="19"/>
    </row>
    <row r="1015" spans="5:15" ht="12.75">
      <c r="E1015" s="17">
        <f t="shared" si="128"/>
        <v>87.8333333333338</v>
      </c>
      <c r="F1015" s="11">
        <f t="shared" si="123"/>
        <v>1002.3416076128586</v>
      </c>
      <c r="G1015" s="2">
        <f t="shared" si="125"/>
        <v>998.4078321714151</v>
      </c>
      <c r="H1015" s="2">
        <f t="shared" si="126"/>
        <v>650</v>
      </c>
      <c r="J1015" s="47">
        <f t="shared" si="129"/>
        <v>0.07420512356598345</v>
      </c>
      <c r="K1015" s="50">
        <f t="shared" si="130"/>
        <v>0.4580788429694095</v>
      </c>
      <c r="L1015" s="2">
        <f t="shared" si="131"/>
        <v>748.8512973543528</v>
      </c>
      <c r="M1015" s="2">
        <f t="shared" si="124"/>
        <v>1543.2467742410222</v>
      </c>
      <c r="N1015" s="38"/>
      <c r="O1015" s="19"/>
    </row>
    <row r="1016" spans="5:15" ht="12.75">
      <c r="E1016" s="17">
        <f t="shared" si="128"/>
        <v>88.00000000000047</v>
      </c>
      <c r="F1016" s="11">
        <f t="shared" si="123"/>
        <v>1002.6252453620334</v>
      </c>
      <c r="G1016" s="2">
        <f t="shared" si="125"/>
        <v>998.7019600805648</v>
      </c>
      <c r="H1016" s="2">
        <f t="shared" si="126"/>
        <v>650</v>
      </c>
      <c r="J1016" s="47">
        <f t="shared" si="129"/>
        <v>0.07546926804099638</v>
      </c>
      <c r="K1016" s="50">
        <f t="shared" si="130"/>
        <v>0.465372776444022</v>
      </c>
      <c r="L1016" s="2">
        <f t="shared" si="131"/>
        <v>749.3166701307969</v>
      </c>
      <c r="M1016" s="2">
        <f t="shared" si="124"/>
        <v>1517.8842564041274</v>
      </c>
      <c r="N1016" s="38"/>
      <c r="O1016" s="19"/>
    </row>
    <row r="1017" spans="5:15" ht="12.75">
      <c r="E1017" s="17">
        <f t="shared" si="128"/>
        <v>88.16666666666714</v>
      </c>
      <c r="F1017" s="11">
        <f t="shared" si="123"/>
        <v>1002.9083471869415</v>
      </c>
      <c r="G1017" s="2">
        <f t="shared" si="125"/>
        <v>998.9954992677427</v>
      </c>
      <c r="H1017" s="2">
        <f t="shared" si="126"/>
        <v>650</v>
      </c>
      <c r="J1017" s="47">
        <f t="shared" si="129"/>
        <v>0.07673029347739009</v>
      </c>
      <c r="K1017" s="50">
        <f t="shared" si="130"/>
        <v>0.47261665464218666</v>
      </c>
      <c r="L1017" s="2">
        <f t="shared" si="131"/>
        <v>749.789286785439</v>
      </c>
      <c r="M1017" s="2">
        <f t="shared" si="124"/>
        <v>1493.4127952003923</v>
      </c>
      <c r="N1017" s="38"/>
      <c r="O1017" s="19"/>
    </row>
    <row r="1018" spans="5:15" ht="12.75">
      <c r="E1018" s="17">
        <f t="shared" si="128"/>
        <v>88.33333333333381</v>
      </c>
      <c r="F1018" s="11">
        <f t="shared" si="123"/>
        <v>1003.1909151089869</v>
      </c>
      <c r="G1018" s="2">
        <f t="shared" si="125"/>
        <v>999.2884523474496</v>
      </c>
      <c r="H1018" s="2">
        <f t="shared" si="126"/>
        <v>650</v>
      </c>
      <c r="J1018" s="47">
        <f t="shared" si="129"/>
        <v>0.07798761657386939</v>
      </c>
      <c r="K1018" s="50">
        <f t="shared" si="130"/>
        <v>0.47980648124489755</v>
      </c>
      <c r="L1018" s="2">
        <f t="shared" si="131"/>
        <v>750.2690932666839</v>
      </c>
      <c r="M1018" s="2">
        <f t="shared" si="124"/>
        <v>1469.7970183843925</v>
      </c>
      <c r="N1018" s="38"/>
      <c r="O1018" s="19"/>
    </row>
    <row r="1019" spans="5:15" ht="12.75">
      <c r="E1019" s="17">
        <f t="shared" si="128"/>
        <v>88.50000000000048</v>
      </c>
      <c r="F1019" s="11">
        <f t="shared" si="123"/>
        <v>1003.4729511381587</v>
      </c>
      <c r="G1019" s="2">
        <f t="shared" si="125"/>
        <v>999.5808219020745</v>
      </c>
      <c r="H1019" s="2">
        <f t="shared" si="126"/>
        <v>650</v>
      </c>
      <c r="J1019" s="47">
        <f t="shared" si="129"/>
        <v>0.07924067269276444</v>
      </c>
      <c r="K1019" s="50">
        <f t="shared" si="130"/>
        <v>0.4869384121028509</v>
      </c>
      <c r="L1019" s="2">
        <f t="shared" si="131"/>
        <v>750.7560316787867</v>
      </c>
      <c r="M1019" s="2">
        <f t="shared" si="124"/>
        <v>1447.0030079793023</v>
      </c>
      <c r="N1019" s="38"/>
      <c r="O1019" s="19"/>
    </row>
    <row r="1020" spans="5:15" ht="12.75">
      <c r="E1020" s="17">
        <f t="shared" si="128"/>
        <v>88.66666666666715</v>
      </c>
      <c r="F1020" s="11">
        <f t="shared" si="123"/>
        <v>1003.7544572731169</v>
      </c>
      <c r="G1020" s="2">
        <f t="shared" si="125"/>
        <v>999.8726104832026</v>
      </c>
      <c r="H1020" s="2">
        <f t="shared" si="126"/>
        <v>650</v>
      </c>
      <c r="J1020" s="47">
        <f t="shared" si="129"/>
        <v>0.08048891662032029</v>
      </c>
      <c r="K1020" s="50">
        <f t="shared" si="130"/>
        <v>0.4940087599943616</v>
      </c>
      <c r="L1020" s="2">
        <f t="shared" si="131"/>
        <v>751.2500404387811</v>
      </c>
      <c r="M1020" s="2">
        <f t="shared" si="124"/>
        <v>1424.9982426638876</v>
      </c>
      <c r="N1020" s="38"/>
      <c r="O1020" s="19"/>
    </row>
    <row r="1021" spans="5:15" ht="12.75">
      <c r="E1021" s="17">
        <f t="shared" si="128"/>
        <v>88.83333333333383</v>
      </c>
      <c r="F1021" s="11">
        <f t="shared" si="123"/>
        <v>1004.035435501277</v>
      </c>
      <c r="G1021" s="2">
        <f t="shared" si="125"/>
        <v>1000.1638206128442</v>
      </c>
      <c r="H1021" s="2">
        <f t="shared" si="126"/>
        <v>650</v>
      </c>
      <c r="J1021" s="47">
        <f t="shared" si="129"/>
        <v>0.08173182322026892</v>
      </c>
      <c r="K1021" s="50">
        <f t="shared" si="130"/>
        <v>0.5010139985842359</v>
      </c>
      <c r="L1021" s="2">
        <f t="shared" si="131"/>
        <v>751.7510544373653</v>
      </c>
      <c r="M1021" s="2">
        <f t="shared" si="124"/>
        <v>1403.7515421824792</v>
      </c>
      <c r="N1021" s="38"/>
      <c r="O1021" s="19"/>
    </row>
    <row r="1022" spans="5:15" ht="12.75">
      <c r="E1022" s="17">
        <f t="shared" si="128"/>
        <v>89.0000000000005</v>
      </c>
      <c r="F1022" s="11">
        <f t="shared" si="123"/>
        <v>1004.3158877988944</v>
      </c>
      <c r="G1022" s="2">
        <f t="shared" si="125"/>
        <v>1000.4544547845875</v>
      </c>
      <c r="H1022" s="2">
        <f t="shared" si="126"/>
        <v>650</v>
      </c>
      <c r="J1022" s="47">
        <f t="shared" si="129"/>
        <v>0.08296888798249928</v>
      </c>
      <c r="K1022" s="50">
        <f t="shared" si="130"/>
        <v>0.5079507656017929</v>
      </c>
      <c r="L1022" s="2">
        <f t="shared" si="131"/>
        <v>752.259005202967</v>
      </c>
      <c r="M1022" s="2">
        <f t="shared" si="124"/>
        <v>1383.2330137213064</v>
      </c>
      <c r="N1022" s="38"/>
      <c r="O1022" s="19"/>
    </row>
    <row r="1023" spans="5:15" ht="12.75">
      <c r="E1023" s="17">
        <f t="shared" si="128"/>
        <v>89.16666666666717</v>
      </c>
      <c r="F1023" s="11">
        <f t="shared" si="123"/>
        <v>1004.5958161311482</v>
      </c>
      <c r="G1023" s="2">
        <f t="shared" si="125"/>
        <v>1000.7445154646819</v>
      </c>
      <c r="H1023" s="2">
        <f t="shared" si="126"/>
        <v>650</v>
      </c>
      <c r="J1023" s="47">
        <f t="shared" si="129"/>
        <v>0.08419962746931996</v>
      </c>
      <c r="K1023" s="50">
        <f t="shared" si="130"/>
        <v>0.514815865261129</v>
      </c>
      <c r="L1023" s="2">
        <f t="shared" si="131"/>
        <v>752.7738210682281</v>
      </c>
      <c r="M1023" s="2">
        <f t="shared" si="124"/>
        <v>1363.4140001959759</v>
      </c>
      <c r="N1023" s="38"/>
      <c r="O1023" s="19"/>
    </row>
    <row r="1024" spans="5:15" ht="12.75">
      <c r="E1024" s="17">
        <f t="shared" si="128"/>
        <v>89.33333333333384</v>
      </c>
      <c r="F1024" s="11">
        <f t="shared" si="123"/>
        <v>1004.8752224522232</v>
      </c>
      <c r="G1024" s="2">
        <f t="shared" si="125"/>
        <v>1001.0340050930558</v>
      </c>
      <c r="H1024" s="2">
        <f t="shared" si="126"/>
        <v>650</v>
      </c>
      <c r="J1024" s="47">
        <f t="shared" si="129"/>
        <v>0.08542357966241931</v>
      </c>
      <c r="K1024" s="50">
        <f t="shared" si="130"/>
        <v>0.5216062699508824</v>
      </c>
      <c r="L1024" s="2">
        <f t="shared" si="131"/>
        <v>753.295427338179</v>
      </c>
      <c r="M1024" s="2">
        <f t="shared" si="124"/>
        <v>1344.267030396173</v>
      </c>
      <c r="N1024" s="38"/>
      <c r="O1024" s="19"/>
    </row>
    <row r="1025" spans="5:15" ht="12.75">
      <c r="E1025" s="17">
        <f t="shared" si="128"/>
        <v>89.50000000000051</v>
      </c>
      <c r="F1025" s="11">
        <f t="shared" si="123"/>
        <v>1005.154108705392</v>
      </c>
      <c r="G1025" s="2">
        <f t="shared" si="125"/>
        <v>1001.3229260842731</v>
      </c>
      <c r="H1025" s="2">
        <f t="shared" si="126"/>
        <v>650</v>
      </c>
      <c r="J1025" s="47">
        <f t="shared" si="129"/>
        <v>0.08664030421416657</v>
      </c>
      <c r="K1025" s="50">
        <f t="shared" si="130"/>
        <v>0.5283191212244803</v>
      </c>
      <c r="L1025" s="2">
        <f t="shared" si="131"/>
        <v>753.8237464594035</v>
      </c>
      <c r="M1025" s="2">
        <f t="shared" si="124"/>
        <v>1325.7657709349483</v>
      </c>
      <c r="N1025" s="38"/>
      <c r="O1025" s="19"/>
    </row>
    <row r="1026" spans="5:15" ht="12.75">
      <c r="E1026" s="17">
        <f t="shared" si="128"/>
        <v>89.66666666666718</v>
      </c>
      <c r="F1026" s="11">
        <f t="shared" si="123"/>
        <v>1005.4324768230962</v>
      </c>
      <c r="G1026" s="2">
        <f t="shared" si="125"/>
        <v>1001.6112808284321</v>
      </c>
      <c r="H1026" s="2">
        <f t="shared" si="126"/>
        <v>650</v>
      </c>
      <c r="J1026" s="47">
        <f t="shared" si="129"/>
        <v>0.08784938260735461</v>
      </c>
      <c r="K1026" s="50">
        <f t="shared" si="130"/>
        <v>0.5349517301249552</v>
      </c>
      <c r="L1026" s="2">
        <f t="shared" si="131"/>
        <v>754.3586981895285</v>
      </c>
      <c r="M1026" s="2">
        <f t="shared" si="124"/>
        <v>1307.8849799510049</v>
      </c>
      <c r="N1026" s="38"/>
      <c r="O1026" s="19"/>
    </row>
    <row r="1027" spans="5:15" ht="12.75">
      <c r="E1027" s="17">
        <f t="shared" si="128"/>
        <v>89.83333333333385</v>
      </c>
      <c r="F1027" s="11">
        <f t="shared" si="123"/>
        <v>1005.710328727027</v>
      </c>
      <c r="G1027" s="2">
        <f t="shared" si="125"/>
        <v>1001.8990716920108</v>
      </c>
      <c r="H1027" s="2">
        <f t="shared" si="126"/>
        <v>650</v>
      </c>
      <c r="J1027" s="47">
        <f t="shared" si="129"/>
        <v>0.08905041822787946</v>
      </c>
      <c r="K1027" s="50">
        <f t="shared" si="130"/>
        <v>0.5415015768809472</v>
      </c>
      <c r="L1027" s="2">
        <f t="shared" si="131"/>
        <v>754.9001997664094</v>
      </c>
      <c r="M1027" s="2">
        <f t="shared" si="124"/>
        <v>1290.6004625135045</v>
      </c>
      <c r="N1027" s="38"/>
      <c r="O1027" s="19"/>
    </row>
    <row r="1028" spans="5:15" ht="12.75">
      <c r="E1028" s="17">
        <f t="shared" si="128"/>
        <v>90.00000000000053</v>
      </c>
      <c r="F1028" s="11">
        <f t="shared" si="123"/>
        <v>1005.9876663282039</v>
      </c>
      <c r="G1028" s="2">
        <f t="shared" si="125"/>
        <v>1002.1863010186626</v>
      </c>
      <c r="H1028" s="2">
        <f t="shared" si="126"/>
        <v>650</v>
      </c>
      <c r="J1028" s="47">
        <f t="shared" si="129"/>
        <v>0.09024303635516483</v>
      </c>
      <c r="K1028" s="50">
        <f t="shared" si="130"/>
        <v>0.5479663100125832</v>
      </c>
      <c r="L1028" s="2">
        <f t="shared" si="131"/>
        <v>755.448166076422</v>
      </c>
      <c r="M1028" s="2">
        <f t="shared" si="124"/>
        <v>1273.8890276799018</v>
      </c>
      <c r="N1028" s="38"/>
      <c r="O1028" s="19"/>
    </row>
    <row r="1029" spans="5:15" ht="12.75">
      <c r="E1029" s="17">
        <f t="shared" si="128"/>
        <v>90.1666666666672</v>
      </c>
      <c r="F1029" s="11">
        <f t="shared" si="123"/>
        <v>1006.2644915270545</v>
      </c>
      <c r="G1029" s="2">
        <f t="shared" si="125"/>
        <v>1002.4729711299641</v>
      </c>
      <c r="H1029" s="2">
        <f t="shared" si="126"/>
        <v>650</v>
      </c>
      <c r="J1029" s="47">
        <f t="shared" si="129"/>
        <v>0.09142688407538768</v>
      </c>
      <c r="K1029" s="50">
        <f t="shared" si="130"/>
        <v>0.5543437448873139</v>
      </c>
      <c r="L1029" s="2">
        <f t="shared" si="131"/>
        <v>756.0025098213093</v>
      </c>
      <c r="M1029" s="2">
        <f t="shared" si="124"/>
        <v>1257.7284471582223</v>
      </c>
      <c r="N1029" s="38"/>
      <c r="O1029" s="19"/>
    </row>
    <row r="1030" spans="5:15" ht="12.75">
      <c r="E1030" s="17">
        <f>E1029+10/60</f>
        <v>90.33333333333387</v>
      </c>
      <c r="F1030" s="11">
        <f t="shared" si="123"/>
        <v>1006.5408062134923</v>
      </c>
      <c r="G1030" s="2">
        <f t="shared" si="125"/>
        <v>1002.7590843261202</v>
      </c>
      <c r="H1030" s="2">
        <f t="shared" si="126"/>
        <v>650</v>
      </c>
      <c r="J1030" s="47">
        <f t="shared" si="129"/>
        <v>0.09260163012274389</v>
      </c>
      <c r="K1030" s="50">
        <f t="shared" si="130"/>
        <v>0.5606318617669347</v>
      </c>
      <c r="L1030" s="2">
        <f t="shared" si="131"/>
        <v>756.5631416830763</v>
      </c>
      <c r="M1030" s="2">
        <f t="shared" si="124"/>
        <v>1242.0974155260994</v>
      </c>
      <c r="N1030" s="38"/>
      <c r="O1030" s="19"/>
    </row>
    <row r="1031" spans="5:15" ht="12.75">
      <c r="E1031" s="17">
        <f aca="true" t="shared" si="132" ref="E1031:E1045">E1030+10/60</f>
        <v>90.50000000000054</v>
      </c>
      <c r="F1031" s="11">
        <f t="shared" si="123"/>
        <v>1006.8166122669937</v>
      </c>
      <c r="G1031" s="2">
        <f t="shared" si="125"/>
        <v>1003.0446428866271</v>
      </c>
      <c r="H1031" s="2">
        <f t="shared" si="126"/>
        <v>650</v>
      </c>
      <c r="J1031" s="47">
        <f t="shared" si="129"/>
        <v>0.09376696465411126</v>
      </c>
      <c r="K1031" s="50">
        <f t="shared" si="130"/>
        <v>0.5668288033874562</v>
      </c>
      <c r="L1031" s="2">
        <f t="shared" si="131"/>
        <v>757.1299704864638</v>
      </c>
      <c r="M1031" s="2">
        <f t="shared" si="124"/>
        <v>1226.9755119597771</v>
      </c>
      <c r="N1031" s="38"/>
      <c r="O1031" s="19"/>
    </row>
    <row r="1032" spans="5:15" ht="12.75">
      <c r="E1032" s="17">
        <f t="shared" si="132"/>
        <v>90.66666666666721</v>
      </c>
      <c r="F1032" s="11">
        <f t="shared" si="123"/>
        <v>1007.0919115566755</v>
      </c>
      <c r="G1032" s="2">
        <f t="shared" si="125"/>
        <v>1003.3296490708979</v>
      </c>
      <c r="H1032" s="2">
        <f t="shared" si="126"/>
        <v>650</v>
      </c>
      <c r="J1032" s="47">
        <f t="shared" si="129"/>
        <v>0.09492259896252662</v>
      </c>
      <c r="K1032" s="50">
        <f t="shared" si="130"/>
        <v>0.5729328721136602</v>
      </c>
      <c r="L1032" s="2">
        <f t="shared" si="131"/>
        <v>757.7029033585775</v>
      </c>
      <c r="M1032" s="2">
        <f t="shared" si="124"/>
        <v>1212.3431634270537</v>
      </c>
      <c r="N1032" s="38"/>
      <c r="O1032" s="19"/>
    </row>
    <row r="1033" spans="5:15" ht="12.75">
      <c r="E1033" s="17">
        <f t="shared" si="132"/>
        <v>90.83333333333388</v>
      </c>
      <c r="F1033" s="11">
        <f t="shared" si="123"/>
        <v>1007.3667059413704</v>
      </c>
      <c r="G1033" s="2">
        <f t="shared" si="125"/>
        <v>1003.6141051188508</v>
      </c>
      <c r="H1033" s="2">
        <f t="shared" si="126"/>
        <v>650</v>
      </c>
      <c r="J1033" s="47">
        <f t="shared" si="129"/>
        <v>0.09606826513490423</v>
      </c>
      <c r="K1033" s="50">
        <f t="shared" si="130"/>
        <v>0.5789425267099543</v>
      </c>
      <c r="L1033" s="2">
        <f t="shared" si="131"/>
        <v>758.2818458852875</v>
      </c>
      <c r="M1033" s="2">
        <f t="shared" si="124"/>
        <v>1198.1816092990234</v>
      </c>
      <c r="N1033" s="38"/>
      <c r="O1033" s="19"/>
    </row>
    <row r="1034" spans="5:15" ht="12.75">
      <c r="E1034" s="17">
        <f t="shared" si="132"/>
        <v>91.00000000000055</v>
      </c>
      <c r="F1034" s="11">
        <f t="shared" si="123"/>
        <v>1007.6409972697022</v>
      </c>
      <c r="G1034" s="2">
        <f t="shared" si="125"/>
        <v>1003.8980132514661</v>
      </c>
      <c r="H1034" s="2">
        <f t="shared" si="126"/>
        <v>650</v>
      </c>
      <c r="J1034" s="47">
        <f t="shared" si="129"/>
        <v>0.09720371565937842</v>
      </c>
      <c r="K1034" s="50">
        <f t="shared" si="130"/>
        <v>0.5848563787684823</v>
      </c>
      <c r="L1034" s="2">
        <f t="shared" si="131"/>
        <v>758.8667022640559</v>
      </c>
      <c r="M1034" s="2">
        <f t="shared" si="124"/>
        <v>1184.4728673362</v>
      </c>
      <c r="N1034" s="38"/>
      <c r="O1034" s="19"/>
    </row>
    <row r="1035" spans="5:15" ht="12.75">
      <c r="E1035" s="17">
        <f t="shared" si="132"/>
        <v>91.16666666666723</v>
      </c>
      <c r="F1035" s="11">
        <f t="shared" si="123"/>
        <v>1007.9147873801606</v>
      </c>
      <c r="G1035" s="2">
        <f t="shared" si="125"/>
        <v>1004.1813756713091</v>
      </c>
      <c r="H1035" s="2">
        <f t="shared" si="126"/>
        <v>650</v>
      </c>
      <c r="J1035" s="47">
        <f t="shared" si="129"/>
        <v>0.09832872298757403</v>
      </c>
      <c r="K1035" s="50">
        <f t="shared" si="130"/>
        <v>0.5906731888346023</v>
      </c>
      <c r="L1035" s="2">
        <f t="shared" si="131"/>
        <v>759.4573754528905</v>
      </c>
      <c r="M1035" s="2">
        <f t="shared" si="124"/>
        <v>1171.1997010054556</v>
      </c>
      <c r="N1035" s="38"/>
      <c r="O1035" s="19"/>
    </row>
    <row r="1036" spans="5:15" ht="12.75">
      <c r="E1036" s="17">
        <f t="shared" si="132"/>
        <v>91.3333333333339</v>
      </c>
      <c r="F1036" s="11">
        <f t="shared" si="123"/>
        <v>1008.1880781011758</v>
      </c>
      <c r="G1036" s="2">
        <f t="shared" si="125"/>
        <v>1004.4641945630258</v>
      </c>
      <c r="H1036" s="2">
        <f t="shared" si="126"/>
        <v>650</v>
      </c>
      <c r="J1036" s="47">
        <f t="shared" si="129"/>
        <v>0.09944307905698159</v>
      </c>
      <c r="K1036" s="50">
        <f t="shared" si="130"/>
        <v>0.5963918622686266</v>
      </c>
      <c r="L1036" s="2">
        <f t="shared" si="131"/>
        <v>760.0537673151591</v>
      </c>
      <c r="M1036" s="2">
        <f t="shared" si="124"/>
        <v>1158.3455880849647</v>
      </c>
      <c r="N1036" s="38"/>
      <c r="O1036" s="19"/>
    </row>
    <row r="1037" spans="5:15" ht="12.75">
      <c r="E1037" s="17">
        <f t="shared" si="132"/>
        <v>91.50000000000057</v>
      </c>
      <c r="F1037" s="11">
        <f t="shared" si="123"/>
        <v>1008.46087125119</v>
      </c>
      <c r="G1037" s="2">
        <f t="shared" si="125"/>
        <v>1004.7464720938096</v>
      </c>
      <c r="H1037" s="2">
        <f t="shared" si="126"/>
        <v>650</v>
      </c>
      <c r="J1037" s="47">
        <f t="shared" si="129"/>
        <v>0.10054659477846245</v>
      </c>
      <c r="K1037" s="50">
        <f t="shared" si="130"/>
        <v>0.6020114448814082</v>
      </c>
      <c r="L1037" s="2">
        <f t="shared" si="131"/>
        <v>760.6557787600406</v>
      </c>
      <c r="M1037" s="2">
        <f t="shared" si="124"/>
        <v>1145.8946905151388</v>
      </c>
      <c r="N1037" s="38"/>
      <c r="O1037" s="19"/>
    </row>
    <row r="1038" spans="5:15" ht="12.75">
      <c r="E1038" s="17">
        <f t="shared" si="132"/>
        <v>91.66666666666724</v>
      </c>
      <c r="F1038" s="11">
        <f t="shared" si="123"/>
        <v>1008.7331686387322</v>
      </c>
      <c r="G1038" s="2">
        <f t="shared" si="125"/>
        <v>1005.0282104138435</v>
      </c>
      <c r="H1038" s="2">
        <f t="shared" si="126"/>
        <v>650</v>
      </c>
      <c r="J1038" s="47">
        <f t="shared" si="129"/>
        <v>0.1016390994937244</v>
      </c>
      <c r="K1038" s="50">
        <f t="shared" si="130"/>
        <v>0.6075311183796366</v>
      </c>
      <c r="L1038" s="2">
        <f t="shared" si="131"/>
        <v>761.2633098784202</v>
      </c>
      <c r="M1038" s="2">
        <f t="shared" si="124"/>
        <v>1133.8318254543233</v>
      </c>
      <c r="N1038" s="38"/>
      <c r="O1038" s="19"/>
    </row>
    <row r="1039" spans="5:15" ht="12.75">
      <c r="E1039" s="17">
        <f t="shared" si="132"/>
        <v>91.83333333333391</v>
      </c>
      <c r="F1039" s="11">
        <f t="shared" si="123"/>
        <v>1009.0049720624884</v>
      </c>
      <c r="G1039" s="2">
        <f t="shared" si="125"/>
        <v>1005.3094116567169</v>
      </c>
      <c r="H1039" s="2">
        <f t="shared" si="126"/>
        <v>650</v>
      </c>
      <c r="J1039" s="47">
        <f t="shared" si="129"/>
        <v>0.10272044040740383</v>
      </c>
      <c r="K1039" s="50">
        <f t="shared" si="130"/>
        <v>0.612950195655191</v>
      </c>
      <c r="L1039" s="2">
        <f t="shared" si="131"/>
        <v>761.8762600740754</v>
      </c>
      <c r="M1039" s="2">
        <f t="shared" si="124"/>
        <v>1122.1424374988405</v>
      </c>
      <c r="N1039" s="38"/>
      <c r="O1039" s="19"/>
    </row>
    <row r="1040" spans="5:15" ht="12.75">
      <c r="E1040" s="17">
        <f t="shared" si="132"/>
        <v>92.00000000000058</v>
      </c>
      <c r="F1040" s="11">
        <f t="shared" si="123"/>
        <v>1009.2762833113736</v>
      </c>
      <c r="G1040" s="2">
        <f t="shared" si="125"/>
        <v>1005.5900779398211</v>
      </c>
      <c r="H1040" s="2">
        <f t="shared" si="126"/>
        <v>650</v>
      </c>
      <c r="J1040" s="47">
        <f t="shared" si="129"/>
        <v>0.10379048199816351</v>
      </c>
      <c r="K1040" s="50">
        <f t="shared" si="130"/>
        <v>0.6182681159508021</v>
      </c>
      <c r="L1040" s="2">
        <f t="shared" si="131"/>
        <v>762.4945281900262</v>
      </c>
      <c r="M1040" s="2">
        <f t="shared" si="124"/>
        <v>1110.8125720277744</v>
      </c>
      <c r="N1040" s="38"/>
      <c r="O1040" s="19"/>
    </row>
    <row r="1041" spans="5:15" ht="12.75">
      <c r="E1041" s="17">
        <f t="shared" si="132"/>
        <v>92.16666666666725</v>
      </c>
      <c r="F1041" s="11">
        <f t="shared" si="123"/>
        <v>1009.547104164603</v>
      </c>
      <c r="G1041" s="2">
        <f t="shared" si="125"/>
        <v>1005.8702113647232</v>
      </c>
      <c r="H1041" s="2">
        <f t="shared" si="126"/>
        <v>650</v>
      </c>
      <c r="J1041" s="47">
        <f t="shared" si="129"/>
        <v>0.10484910541297565</v>
      </c>
      <c r="K1041" s="50">
        <f t="shared" si="130"/>
        <v>0.6234844399325316</v>
      </c>
      <c r="L1041" s="2">
        <f t="shared" si="131"/>
        <v>763.1180126299588</v>
      </c>
      <c r="M1041" s="2">
        <f t="shared" si="124"/>
        <v>1099.8288496336786</v>
      </c>
      <c r="N1041" s="38"/>
      <c r="O1041" s="19"/>
    </row>
    <row r="1042" spans="5:15" ht="12.75">
      <c r="E1042" s="17">
        <f t="shared" si="132"/>
        <v>92.33333333333393</v>
      </c>
      <c r="F1042" s="11">
        <f t="shared" si="123"/>
        <v>1009.8174363917602</v>
      </c>
      <c r="G1042" s="2">
        <f t="shared" si="125"/>
        <v>1006.1498140175202</v>
      </c>
      <c r="H1042" s="2">
        <f t="shared" si="126"/>
        <v>650</v>
      </c>
      <c r="J1042" s="47">
        <f t="shared" si="129"/>
        <v>0.10589620784851275</v>
      </c>
      <c r="K1042" s="50">
        <f t="shared" si="130"/>
        <v>0.6285988446975145</v>
      </c>
      <c r="L1042" s="2">
        <f t="shared" si="131"/>
        <v>763.7466114746563</v>
      </c>
      <c r="M1042" s="2">
        <f t="shared" si="124"/>
        <v>1089.178441601247</v>
      </c>
      <c r="N1042" s="38"/>
      <c r="O1042" s="19"/>
    </row>
    <row r="1043" spans="5:15" ht="12.75">
      <c r="E1043" s="17">
        <f t="shared" si="132"/>
        <v>92.5000000000006</v>
      </c>
      <c r="F1043" s="11">
        <f t="shared" si="123"/>
        <v>1010.0872817528692</v>
      </c>
      <c r="G1043" s="2">
        <f t="shared" si="125"/>
        <v>1006.4288879691745</v>
      </c>
      <c r="H1043" s="2">
        <f t="shared" si="126"/>
        <v>650</v>
      </c>
      <c r="J1043" s="47">
        <f t="shared" si="129"/>
        <v>0.10693170192330896</v>
      </c>
      <c r="K1043" s="50">
        <f t="shared" si="130"/>
        <v>0.6336111187433117</v>
      </c>
      <c r="L1043" s="2">
        <f t="shared" si="131"/>
        <v>764.3802225933996</v>
      </c>
      <c r="M1043" s="2">
        <f t="shared" si="124"/>
        <v>1078.8490463968212</v>
      </c>
      <c r="N1043" s="38"/>
      <c r="O1043" s="19"/>
    </row>
    <row r="1044" spans="5:15" ht="12.75">
      <c r="E1044" s="17">
        <f t="shared" si="132"/>
        <v>92.66666666666727</v>
      </c>
      <c r="F1044" s="11">
        <f t="shared" si="123"/>
        <v>1010.3566419984606</v>
      </c>
      <c r="G1044" s="2">
        <f t="shared" si="125"/>
        <v>1006.7074352758331</v>
      </c>
      <c r="H1044" s="2">
        <f t="shared" si="126"/>
        <v>650</v>
      </c>
      <c r="J1044" s="47">
        <f t="shared" si="129"/>
        <v>0.1079555150440942</v>
      </c>
      <c r="K1044" s="50">
        <f t="shared" si="130"/>
        <v>0.638521156923361</v>
      </c>
      <c r="L1044" s="2">
        <f t="shared" si="131"/>
        <v>765.018743750323</v>
      </c>
      <c r="M1044" s="2">
        <f t="shared" si="124"/>
        <v>1068.8288671324265</v>
      </c>
      <c r="N1044" s="38"/>
      <c r="O1044" s="19"/>
    </row>
    <row r="1045" spans="5:15" ht="12.75">
      <c r="E1045" s="17">
        <f t="shared" si="132"/>
        <v>92.83333333333394</v>
      </c>
      <c r="F1045" s="11">
        <f t="shared" si="123"/>
        <v>1010.6255188696415</v>
      </c>
      <c r="G1045" s="2">
        <f t="shared" si="125"/>
        <v>1006.9854579791289</v>
      </c>
      <c r="H1045" s="2">
        <f t="shared" si="126"/>
        <v>650</v>
      </c>
      <c r="J1045" s="47">
        <f t="shared" si="129"/>
        <v>0.10896758876944566</v>
      </c>
      <c r="K1045" s="50">
        <f t="shared" si="130"/>
        <v>0.6433289554107634</v>
      </c>
      <c r="L1045" s="2">
        <f t="shared" si="131"/>
        <v>765.6620727057337</v>
      </c>
      <c r="M1045" s="2">
        <f t="shared" si="124"/>
        <v>1059.106589968933</v>
      </c>
      <c r="N1045" s="38"/>
      <c r="O1045" s="19"/>
    </row>
    <row r="1046" spans="5:15" ht="12.75">
      <c r="E1046" s="17">
        <f>E1045+10/60</f>
        <v>93.00000000000061</v>
      </c>
      <c r="F1046" s="11">
        <f t="shared" si="123"/>
        <v>1010.8939140981621</v>
      </c>
      <c r="G1046" s="2">
        <f t="shared" si="125"/>
        <v>1007.2629581064688</v>
      </c>
      <c r="H1046" s="2">
        <f t="shared" si="126"/>
        <v>650</v>
      </c>
      <c r="J1046" s="47">
        <f t="shared" si="129"/>
        <v>0.10996787817363604</v>
      </c>
      <c r="K1046" s="50">
        <f t="shared" si="130"/>
        <v>0.6480346066908603</v>
      </c>
      <c r="L1046" s="2">
        <f t="shared" si="131"/>
        <v>766.3101073124246</v>
      </c>
      <c r="M1046" s="2">
        <f t="shared" si="124"/>
        <v>1049.6713634237426</v>
      </c>
      <c r="N1046" s="38"/>
      <c r="O1046" s="19"/>
    </row>
    <row r="1047" spans="5:15" ht="12.75">
      <c r="E1047" s="17">
        <f aca="true" t="shared" si="133" ref="E1047:E1064">E1046+10/60</f>
        <v>93.16666666666728</v>
      </c>
      <c r="F1047" s="11">
        <f t="shared" si="123"/>
        <v>1011.161829406483</v>
      </c>
      <c r="G1047" s="2">
        <f t="shared" si="125"/>
        <v>1007.5399376713059</v>
      </c>
      <c r="H1047" s="2">
        <f t="shared" si="126"/>
        <v>650</v>
      </c>
      <c r="J1047" s="47">
        <f t="shared" si="129"/>
        <v>0.11095635121330998</v>
      </c>
      <c r="K1047" s="50">
        <f t="shared" si="130"/>
        <v>0.6526382946009655</v>
      </c>
      <c r="L1047" s="2">
        <f t="shared" si="131"/>
        <v>766.9627456070256</v>
      </c>
      <c r="M1047" s="2">
        <f t="shared" si="124"/>
        <v>1040.5127785493314</v>
      </c>
      <c r="N1047" s="38"/>
      <c r="O1047" s="19"/>
    </row>
    <row r="1048" spans="5:15" ht="12.75">
      <c r="E1048" s="17">
        <f t="shared" si="133"/>
        <v>93.33333333333395</v>
      </c>
      <c r="F1048" s="11">
        <f t="shared" si="123"/>
        <v>1011.4292665078414</v>
      </c>
      <c r="G1048" s="2">
        <f t="shared" si="125"/>
        <v>1007.8163986733997</v>
      </c>
      <c r="H1048" s="2">
        <f t="shared" si="126"/>
        <v>650</v>
      </c>
      <c r="J1048" s="47">
        <f t="shared" si="129"/>
        <v>0.11193298809936424</v>
      </c>
      <c r="K1048" s="50">
        <f t="shared" si="130"/>
        <v>0.6571402894337907</v>
      </c>
      <c r="L1048" s="2">
        <f t="shared" si="131"/>
        <v>767.6198858964593</v>
      </c>
      <c r="M1048" s="2">
        <f t="shared" si="124"/>
        <v>1031.6208499498075</v>
      </c>
      <c r="N1048" s="38"/>
      <c r="O1048" s="19"/>
    </row>
    <row r="1049" spans="5:15" ht="12.75">
      <c r="E1049" s="17">
        <f t="shared" si="133"/>
        <v>93.50000000000063</v>
      </c>
      <c r="F1049" s="11">
        <f t="shared" si="123"/>
        <v>1011.6962271063169</v>
      </c>
      <c r="G1049" s="2">
        <f t="shared" si="125"/>
        <v>1008.0923430990629</v>
      </c>
      <c r="H1049" s="2">
        <f t="shared" si="126"/>
        <v>650</v>
      </c>
      <c r="J1049" s="47">
        <f t="shared" si="129"/>
        <v>0.11289778067617125</v>
      </c>
      <c r="K1049" s="50">
        <f t="shared" si="130"/>
        <v>0.6615409431192713</v>
      </c>
      <c r="L1049" s="2">
        <f t="shared" si="131"/>
        <v>768.2814268395786</v>
      </c>
      <c r="M1049" s="2">
        <f t="shared" si="124"/>
        <v>1022.9859976035575</v>
      </c>
      <c r="N1049" s="38"/>
      <c r="O1049" s="19"/>
    </row>
    <row r="1050" spans="5:15" ht="12.75">
      <c r="E1050" s="17">
        <f t="shared" si="133"/>
        <v>93.6666666666673</v>
      </c>
      <c r="F1050" s="11">
        <f t="shared" si="123"/>
        <v>1011.9627128968968</v>
      </c>
      <c r="G1050" s="2">
        <f t="shared" si="125"/>
        <v>1008.3677729213973</v>
      </c>
      <c r="H1050" s="2">
        <f t="shared" si="126"/>
        <v>650</v>
      </c>
      <c r="J1050" s="47">
        <f t="shared" si="129"/>
        <v>0.11385073181004966</v>
      </c>
      <c r="K1050" s="50">
        <f t="shared" si="130"/>
        <v>0.6658406844977534</v>
      </c>
      <c r="L1050" s="2">
        <f t="shared" si="131"/>
        <v>768.9472675240763</v>
      </c>
      <c r="M1050" s="2">
        <f t="shared" si="124"/>
        <v>1014.5990294609165</v>
      </c>
      <c r="N1050" s="38"/>
      <c r="O1050" s="19"/>
    </row>
    <row r="1051" spans="5:15" ht="12.75">
      <c r="E1051" s="17">
        <f t="shared" si="133"/>
        <v>93.83333333333397</v>
      </c>
      <c r="F1051" s="11">
        <f t="shared" si="123"/>
        <v>1012.2287255655402</v>
      </c>
      <c r="G1051" s="2">
        <f t="shared" si="125"/>
        <v>1008.6426901005184</v>
      </c>
      <c r="H1051" s="2">
        <f t="shared" si="126"/>
        <v>650</v>
      </c>
      <c r="J1051" s="47">
        <f t="shared" si="129"/>
        <v>0.11479185478866574</v>
      </c>
      <c r="K1051" s="50">
        <f t="shared" si="130"/>
        <v>0.6700400146958604</v>
      </c>
      <c r="L1051" s="2">
        <f t="shared" si="131"/>
        <v>769.6173075387721</v>
      </c>
      <c r="M1051" s="2">
        <f t="shared" si="124"/>
        <v>1006.4511247866919</v>
      </c>
      <c r="N1051" s="38"/>
      <c r="O1051" s="19"/>
    </row>
    <row r="1052" spans="5:15" ht="12.75">
      <c r="E1052" s="17">
        <f t="shared" si="133"/>
        <v>94.00000000000064</v>
      </c>
      <c r="F1052" s="11">
        <f t="shared" si="123"/>
        <v>1012.4942667892427</v>
      </c>
      <c r="G1052" s="2">
        <f t="shared" si="125"/>
        <v>1008.9170965837698</v>
      </c>
      <c r="H1052" s="2">
        <f t="shared" si="126"/>
        <v>650</v>
      </c>
      <c r="J1052" s="47">
        <f t="shared" si="129"/>
        <v>0.11572117273283686</v>
      </c>
      <c r="K1052" s="50">
        <f t="shared" si="130"/>
        <v>0.6741395026147549</v>
      </c>
      <c r="L1052" s="2">
        <f t="shared" si="131"/>
        <v>770.2914470413868</v>
      </c>
      <c r="M1052" s="2">
        <f t="shared" si="124"/>
        <v>998.5338182182413</v>
      </c>
      <c r="N1052" s="38"/>
      <c r="O1052" s="19"/>
    </row>
    <row r="1053" spans="5:15" ht="12.75">
      <c r="E1053" s="17">
        <f t="shared" si="133"/>
        <v>94.16666666666731</v>
      </c>
      <c r="F1053" s="11">
        <f t="shared" si="123"/>
        <v>1012.7593382360989</v>
      </c>
      <c r="G1053" s="2">
        <f t="shared" si="125"/>
        <v>1009.1909943059278</v>
      </c>
      <c r="H1053" s="2">
        <f t="shared" si="126"/>
        <v>650</v>
      </c>
      <c r="J1053" s="47">
        <f t="shared" si="129"/>
        <v>0.11663871802201028</v>
      </c>
      <c r="K1053" s="50">
        <f t="shared" si="130"/>
        <v>0.6781397805391272</v>
      </c>
      <c r="L1053" s="2">
        <f t="shared" si="131"/>
        <v>770.969586821926</v>
      </c>
      <c r="M1053" s="2">
        <f t="shared" si="124"/>
        <v>990.8389845107065</v>
      </c>
      <c r="N1053" s="38"/>
      <c r="O1053" s="19"/>
    </row>
    <row r="1054" spans="5:15" ht="12.75">
      <c r="E1054" s="17">
        <f t="shared" si="133"/>
        <v>94.33333333333398</v>
      </c>
      <c r="F1054" s="11">
        <f t="shared" si="123"/>
        <v>1013.0239415653659</v>
      </c>
      <c r="G1054" s="2">
        <f t="shared" si="125"/>
        <v>1009.4643851893977</v>
      </c>
      <c r="H1054" s="2">
        <f t="shared" si="126"/>
        <v>650</v>
      </c>
      <c r="J1054" s="47">
        <f t="shared" si="129"/>
        <v>0.11754453173450023</v>
      </c>
      <c r="K1054" s="50">
        <f t="shared" si="130"/>
        <v>0.6820415398737247</v>
      </c>
      <c r="L1054" s="2">
        <f t="shared" si="131"/>
        <v>771.6516283617997</v>
      </c>
      <c r="M1054" s="2">
        <f t="shared" si="124"/>
        <v>983.3588239418583</v>
      </c>
      <c r="N1054" s="38"/>
      <c r="O1054" s="19"/>
    </row>
    <row r="1055" spans="5:15" ht="12.75">
      <c r="E1055" s="17">
        <f t="shared" si="133"/>
        <v>94.50000000000065</v>
      </c>
      <c r="F1055" s="11">
        <f t="shared" si="123"/>
        <v>1013.2880784275262</v>
      </c>
      <c r="G1055" s="2">
        <f t="shared" si="125"/>
        <v>1009.7372711444009</v>
      </c>
      <c r="H1055" s="2">
        <f t="shared" si="126"/>
        <v>650</v>
      </c>
      <c r="J1055" s="47">
        <f t="shared" si="129"/>
        <v>0.11843866310339321</v>
      </c>
      <c r="K1055" s="50">
        <f t="shared" si="130"/>
        <v>0.6858455270131186</v>
      </c>
      <c r="L1055" s="2">
        <f t="shared" si="131"/>
        <v>772.3374738888128</v>
      </c>
      <c r="M1055" s="2">
        <f t="shared" si="124"/>
        <v>976.0858483498826</v>
      </c>
      <c r="N1055" s="38"/>
      <c r="O1055" s="19"/>
    </row>
    <row r="1056" spans="5:15" ht="12.75">
      <c r="E1056" s="17">
        <f t="shared" si="133"/>
        <v>94.66666666666733</v>
      </c>
      <c r="F1056" s="11">
        <f t="shared" si="123"/>
        <v>1013.5517504643478</v>
      </c>
      <c r="G1056" s="2">
        <f t="shared" si="125"/>
        <v>1010.0096540691542</v>
      </c>
      <c r="H1056" s="2">
        <f t="shared" si="126"/>
        <v>650</v>
      </c>
      <c r="J1056" s="47">
        <f t="shared" si="129"/>
        <v>0.1193211689888678</v>
      </c>
      <c r="K1056" s="50">
        <f t="shared" si="130"/>
        <v>0.6895525393491078</v>
      </c>
      <c r="L1056" s="2">
        <f t="shared" si="131"/>
        <v>773.0270264281619</v>
      </c>
      <c r="M1056" s="2">
        <f t="shared" si="124"/>
        <v>969.012867778316</v>
      </c>
      <c r="N1056" s="38"/>
      <c r="O1056" s="19"/>
    </row>
    <row r="1057" spans="5:15" ht="12.75">
      <c r="E1057" s="17">
        <f t="shared" si="133"/>
        <v>94.833333333334</v>
      </c>
      <c r="F1057" s="11">
        <f t="shared" si="123"/>
        <v>1013.8149593089471</v>
      </c>
      <c r="G1057" s="2">
        <f t="shared" si="125"/>
        <v>1010.2815358500421</v>
      </c>
      <c r="H1057" s="2">
        <f t="shared" si="126"/>
        <v>650</v>
      </c>
      <c r="J1057" s="47">
        <f t="shared" si="129"/>
        <v>0.12019211336752175</v>
      </c>
      <c r="K1057" s="50">
        <f t="shared" si="130"/>
        <v>0.6931634214190722</v>
      </c>
      <c r="L1057" s="2">
        <f t="shared" si="131"/>
        <v>773.720189849581</v>
      </c>
      <c r="M1057" s="2">
        <f t="shared" si="124"/>
        <v>962.1329777031597</v>
      </c>
      <c r="N1057" s="38"/>
      <c r="O1057" s="19"/>
    </row>
    <row r="1058" spans="5:15" ht="12.75">
      <c r="E1058" s="17">
        <f t="shared" si="133"/>
        <v>95.00000000000067</v>
      </c>
      <c r="F1058" s="11">
        <f t="shared" si="123"/>
        <v>1014.0777065858487</v>
      </c>
      <c r="G1058" s="2">
        <f t="shared" si="125"/>
        <v>1010.5529183617821</v>
      </c>
      <c r="H1058" s="2">
        <f t="shared" si="126"/>
        <v>650</v>
      </c>
      <c r="J1058" s="47">
        <f t="shared" si="129"/>
        <v>0.12105156683916483</v>
      </c>
      <c r="K1058" s="50">
        <f t="shared" si="130"/>
        <v>0.6966790611977003</v>
      </c>
      <c r="L1058" s="2">
        <f t="shared" si="131"/>
        <v>774.4168689107787</v>
      </c>
      <c r="M1058" s="2">
        <f t="shared" si="124"/>
        <v>955.4395468180801</v>
      </c>
      <c r="N1058" s="38"/>
      <c r="O1058" s="19"/>
    </row>
    <row r="1059" spans="5:15" ht="12.75">
      <c r="E1059" s="17">
        <f t="shared" si="133"/>
        <v>95.16666666666734</v>
      </c>
      <c r="F1059" s="11">
        <f t="shared" si="123"/>
        <v>1014.3399939110457</v>
      </c>
      <c r="G1059" s="2">
        <f t="shared" si="125"/>
        <v>1010.8238034675826</v>
      </c>
      <c r="H1059" s="2">
        <f t="shared" si="126"/>
        <v>650</v>
      </c>
      <c r="J1059" s="47">
        <f t="shared" si="129"/>
        <v>0.12189960615140279</v>
      </c>
      <c r="K1059" s="50">
        <f t="shared" si="130"/>
        <v>0.7001003865334651</v>
      </c>
      <c r="L1059" s="2">
        <f t="shared" si="131"/>
        <v>775.1169692973122</v>
      </c>
      <c r="M1059" s="2">
        <f t="shared" si="124"/>
        <v>948.926205354403</v>
      </c>
      <c r="N1059" s="38"/>
      <c r="O1059" s="19"/>
    </row>
    <row r="1060" spans="5:15" ht="12.75">
      <c r="E1060" s="17">
        <f t="shared" si="133"/>
        <v>95.33333333333401</v>
      </c>
      <c r="F1060" s="11">
        <f t="shared" si="123"/>
        <v>1014.6018228920595</v>
      </c>
      <c r="G1060" s="2">
        <f t="shared" si="125"/>
        <v>1011.0941930192961</v>
      </c>
      <c r="H1060" s="2">
        <f t="shared" si="126"/>
        <v>650</v>
      </c>
      <c r="J1060" s="47">
        <f t="shared" si="129"/>
        <v>0.12273631374222678</v>
      </c>
      <c r="K1060" s="50">
        <f t="shared" si="130"/>
        <v>0.7034283617304984</v>
      </c>
      <c r="L1060" s="2">
        <f t="shared" si="131"/>
        <v>775.8203976590427</v>
      </c>
      <c r="M1060" s="2">
        <f t="shared" si="124"/>
        <v>942.586833913437</v>
      </c>
      <c r="N1060" s="38"/>
      <c r="O1060" s="19"/>
    </row>
    <row r="1061" spans="5:15" ht="12.75">
      <c r="E1061" s="17">
        <f t="shared" si="133"/>
        <v>95.50000000000068</v>
      </c>
      <c r="F1061" s="11">
        <f t="shared" si="123"/>
        <v>1014.8631951279991</v>
      </c>
      <c r="G1061" s="2">
        <f t="shared" si="125"/>
        <v>1011.3640888575651</v>
      </c>
      <c r="H1061" s="2">
        <f t="shared" si="126"/>
        <v>650</v>
      </c>
      <c r="J1061" s="47">
        <f t="shared" si="129"/>
        <v>0.12356177730071563</v>
      </c>
      <c r="K1061" s="50">
        <f t="shared" si="130"/>
        <v>0.7066639842757532</v>
      </c>
      <c r="L1061" s="2">
        <f t="shared" si="131"/>
        <v>776.5270616433185</v>
      </c>
      <c r="M1061" s="2">
        <f t="shared" si="124"/>
        <v>936.415552789475</v>
      </c>
      <c r="N1061" s="38"/>
      <c r="O1061" s="19"/>
    </row>
    <row r="1062" spans="5:15" ht="12.75">
      <c r="E1062" s="17">
        <f t="shared" si="133"/>
        <v>95.66666666666735</v>
      </c>
      <c r="F1062" s="11">
        <f aca="true" t="shared" si="134" ref="F1062:F1125">20+345*LOG10(8*E1062+1)</f>
        <v>1015.1241122096188</v>
      </c>
      <c r="G1062" s="2">
        <f t="shared" si="125"/>
        <v>1011.6334928119638</v>
      </c>
      <c r="H1062" s="2">
        <f t="shared" si="126"/>
        <v>650</v>
      </c>
      <c r="J1062" s="47">
        <f t="shared" si="129"/>
        <v>0.12437608934586225</v>
      </c>
      <c r="K1062" s="50">
        <f t="shared" si="130"/>
        <v>0.709808281710665</v>
      </c>
      <c r="L1062" s="2">
        <f t="shared" si="131"/>
        <v>777.2368699250292</v>
      </c>
      <c r="M1062" s="2">
        <f aca="true" t="shared" si="135" ref="M1062:M1125">IF(L1062&lt;600,425+0.773*L1062-0.00169*L1062^2+0.00000222*L1062^3,IF(L1062&lt;735,666+(13002/(738-L1062)),IF(L1062&lt;900,545+(17820/(L1062-731)),650)))</f>
        <v>930.4067117625882</v>
      </c>
      <c r="N1062" s="38"/>
      <c r="O1062" s="19"/>
    </row>
    <row r="1063" spans="5:15" ht="12.75">
      <c r="E1063" s="17">
        <f t="shared" si="133"/>
        <v>95.83333333333402</v>
      </c>
      <c r="F1063" s="11">
        <f t="shared" si="134"/>
        <v>1015.3845757193773</v>
      </c>
      <c r="G1063" s="2">
        <f aca="true" t="shared" si="136" ref="G1063:G1126">$B$8*($E1063-$E1062)*60*($B$11*($F1063-G1062)+$B$10*0.0000000567*(($F1063+273)^4-(G1062+273)^4))/($B$9*$H1062)+G1062</f>
        <v>1011.902406701134</v>
      </c>
      <c r="H1063" s="2">
        <f aca="true" t="shared" si="137" ref="H1063:H1126">IF(G1063&lt;600,425+0.773*G1063-0.00169*G1063^2+0.00000222*G1063^3,IF(G1063&lt;735,666+(13002/(738-G1063)),IF(G1063&lt;900,545+(17820/(G1063-731)),650)))</f>
        <v>650</v>
      </c>
      <c r="J1063" s="47">
        <f t="shared" si="129"/>
        <v>0.12517934682345433</v>
      </c>
      <c r="K1063" s="50">
        <f t="shared" si="130"/>
        <v>0.7128623086459561</v>
      </c>
      <c r="L1063" s="2">
        <f t="shared" si="131"/>
        <v>777.9497322336751</v>
      </c>
      <c r="M1063" s="2">
        <f t="shared" si="135"/>
        <v>924.5548803411159</v>
      </c>
      <c r="N1063" s="38"/>
      <c r="O1063" s="19"/>
    </row>
    <row r="1064" spans="5:15" ht="12.75">
      <c r="E1064" s="17">
        <f t="shared" si="133"/>
        <v>96.0000000000007</v>
      </c>
      <c r="F1064" s="11">
        <f t="shared" si="134"/>
        <v>1015.6445872314947</v>
      </c>
      <c r="G1064" s="2">
        <f t="shared" si="136"/>
        <v>1012.1708323329165</v>
      </c>
      <c r="H1064" s="2">
        <f t="shared" si="137"/>
        <v>650</v>
      </c>
      <c r="J1064" s="47">
        <f t="shared" si="129"/>
        <v>0.12597165072086125</v>
      </c>
      <c r="K1064" s="50">
        <f t="shared" si="130"/>
        <v>0.7158271439177187</v>
      </c>
      <c r="L1064" s="2">
        <f t="shared" si="131"/>
        <v>778.6655593775929</v>
      </c>
      <c r="M1064" s="2">
        <f t="shared" si="135"/>
        <v>918.8548384344988</v>
      </c>
      <c r="N1064" s="38"/>
      <c r="O1064" s="19"/>
    </row>
    <row r="1065" spans="5:15" ht="12.75">
      <c r="E1065" s="17">
        <f>E1064+10/60</f>
        <v>96.16666666666737</v>
      </c>
      <c r="F1065" s="11">
        <f t="shared" si="134"/>
        <v>1015.9041483120102</v>
      </c>
      <c r="G1065" s="2">
        <f t="shared" si="136"/>
        <v>1012.4387715044777</v>
      </c>
      <c r="H1065" s="2">
        <f t="shared" si="137"/>
        <v>650</v>
      </c>
      <c r="J1065" s="47">
        <f t="shared" si="129"/>
        <v>0.1267531056995149</v>
      </c>
      <c r="K1065" s="50">
        <f t="shared" si="130"/>
        <v>0.7187038878824471</v>
      </c>
      <c r="L1065" s="2">
        <f t="shared" si="131"/>
        <v>779.3842632654754</v>
      </c>
      <c r="M1065" s="2">
        <f t="shared" si="135"/>
        <v>913.3015674378464</v>
      </c>
      <c r="N1065" s="38"/>
      <c r="O1065" s="19"/>
    </row>
    <row r="1066" spans="5:15" ht="12.75">
      <c r="E1066" s="17">
        <f aca="true" t="shared" si="138" ref="E1066:E1088">E1065+10/60</f>
        <v>96.33333333333404</v>
      </c>
      <c r="F1066" s="11">
        <f t="shared" si="134"/>
        <v>1016.1632605188379</v>
      </c>
      <c r="G1066" s="2">
        <f t="shared" si="136"/>
        <v>1012.7062260024326</v>
      </c>
      <c r="H1066" s="2">
        <f t="shared" si="137"/>
        <v>650</v>
      </c>
      <c r="J1066" s="47">
        <f t="shared" si="129"/>
        <v>0.12752381974481258</v>
      </c>
      <c r="K1066" s="50">
        <f t="shared" si="130"/>
        <v>0.7214936598483076</v>
      </c>
      <c r="L1066" s="2">
        <f t="shared" si="131"/>
        <v>780.1057569253237</v>
      </c>
      <c r="M1066" s="2">
        <f t="shared" si="135"/>
        <v>907.8902417103416</v>
      </c>
      <c r="N1066" s="38"/>
      <c r="O1066" s="19"/>
    </row>
    <row r="1067" spans="5:15" ht="12.75">
      <c r="E1067" s="17">
        <f t="shared" si="138"/>
        <v>96.50000000000071</v>
      </c>
      <c r="F1067" s="11">
        <f t="shared" si="134"/>
        <v>1016.4219254018232</v>
      </c>
      <c r="G1067" s="2">
        <f t="shared" si="136"/>
        <v>1012.9731976029627</v>
      </c>
      <c r="H1067" s="2">
        <f t="shared" si="137"/>
        <v>650</v>
      </c>
      <c r="J1067" s="47">
        <f t="shared" si="129"/>
        <v>0.1282839038331213</v>
      </c>
      <c r="K1067" s="50">
        <f t="shared" si="130"/>
        <v>0.7241975956396075</v>
      </c>
      <c r="L1067" s="2">
        <f t="shared" si="131"/>
        <v>780.8299545209633</v>
      </c>
      <c r="M1067" s="2">
        <f t="shared" si="135"/>
        <v>902.6162204302875</v>
      </c>
      <c r="N1067" s="38"/>
      <c r="O1067" s="19"/>
    </row>
    <row r="1068" spans="5:15" ht="12.75">
      <c r="E1068" s="17">
        <f t="shared" si="138"/>
        <v>96.66666666666738</v>
      </c>
      <c r="F1068" s="11">
        <f t="shared" si="134"/>
        <v>1016.6801445027988</v>
      </c>
      <c r="G1068" s="2">
        <f t="shared" si="136"/>
        <v>1013.2396880719317</v>
      </c>
      <c r="H1068" s="2">
        <f t="shared" si="137"/>
        <v>650</v>
      </c>
      <c r="J1068" s="47">
        <f t="shared" si="129"/>
        <v>0.1290334716155192</v>
      </c>
      <c r="K1068" s="50">
        <f t="shared" si="130"/>
        <v>0.72681684529113</v>
      </c>
      <c r="L1068" s="2">
        <f t="shared" si="131"/>
        <v>781.5567713662545</v>
      </c>
      <c r="M1068" s="2">
        <f t="shared" si="135"/>
        <v>897.4750398102847</v>
      </c>
      <c r="N1068" s="38"/>
      <c r="O1068" s="19"/>
    </row>
    <row r="1069" spans="5:15" ht="12.75">
      <c r="E1069" s="17">
        <f t="shared" si="138"/>
        <v>96.83333333333405</v>
      </c>
      <c r="F1069" s="11">
        <f t="shared" si="134"/>
        <v>1016.9379193556395</v>
      </c>
      <c r="G1069" s="2">
        <f t="shared" si="136"/>
        <v>1013.5056991649959</v>
      </c>
      <c r="H1069" s="2">
        <f t="shared" si="137"/>
        <v>650</v>
      </c>
      <c r="J1069" s="47">
        <f t="shared" si="129"/>
        <v>0.12977263911787296</v>
      </c>
      <c r="K1069" s="50">
        <f t="shared" si="130"/>
        <v>0.7293525708688278</v>
      </c>
      <c r="L1069" s="2">
        <f t="shared" si="131"/>
        <v>782.2861239371233</v>
      </c>
      <c r="M1069" s="2">
        <f t="shared" si="135"/>
        <v>892.4624056566897</v>
      </c>
      <c r="N1069" s="38"/>
      <c r="O1069" s="19"/>
    </row>
    <row r="1070" spans="5:15" ht="12.75">
      <c r="E1070" s="17">
        <f t="shared" si="138"/>
        <v>97.00000000000072</v>
      </c>
      <c r="F1070" s="11">
        <f t="shared" si="134"/>
        <v>1017.1952514863166</v>
      </c>
      <c r="G1070" s="2">
        <f t="shared" si="136"/>
        <v>1013.7712326277125</v>
      </c>
      <c r="H1070" s="2">
        <f t="shared" si="137"/>
        <v>650</v>
      </c>
      <c r="J1070" s="47">
        <f t="shared" si="129"/>
        <v>0.1305015244568198</v>
      </c>
      <c r="K1070" s="50">
        <f t="shared" si="130"/>
        <v>0.7318059444130607</v>
      </c>
      <c r="L1070" s="2">
        <f t="shared" si="131"/>
        <v>783.0179298815364</v>
      </c>
      <c r="M1070" s="2">
        <f t="shared" si="135"/>
        <v>887.5741862581342</v>
      </c>
      <c r="N1070" s="38"/>
      <c r="O1070" s="19"/>
    </row>
    <row r="1071" spans="5:15" ht="12.75">
      <c r="E1071" s="17">
        <f t="shared" si="138"/>
        <v>97.1666666666674</v>
      </c>
      <c r="F1071" s="11">
        <f t="shared" si="134"/>
        <v>1017.4521424129529</v>
      </c>
      <c r="G1071" s="2">
        <f t="shared" si="136"/>
        <v>1014.0362901956443</v>
      </c>
      <c r="H1071" s="2">
        <f t="shared" si="137"/>
        <v>650</v>
      </c>
      <c r="J1071" s="47">
        <f t="shared" si="129"/>
        <v>0.1312202475712</v>
      </c>
      <c r="K1071" s="50">
        <f t="shared" si="130"/>
        <v>0.7341781460005719</v>
      </c>
      <c r="L1071" s="2">
        <f t="shared" si="131"/>
        <v>783.7521080275369</v>
      </c>
      <c r="M1071" s="2">
        <f t="shared" si="135"/>
        <v>882.8064055885284</v>
      </c>
      <c r="N1071" s="38"/>
      <c r="O1071" s="19"/>
    </row>
    <row r="1072" spans="5:15" ht="12.75">
      <c r="E1072" s="17">
        <f t="shared" si="138"/>
        <v>97.33333333333407</v>
      </c>
      <c r="F1072" s="11">
        <f t="shared" si="134"/>
        <v>1017.7085936458753</v>
      </c>
      <c r="G1072" s="2">
        <f t="shared" si="136"/>
        <v>1014.3008735944613</v>
      </c>
      <c r="H1072" s="2">
        <f t="shared" si="137"/>
        <v>650</v>
      </c>
      <c r="J1072" s="47">
        <f t="shared" si="129"/>
        <v>0.13192892996846212</v>
      </c>
      <c r="K1072" s="50">
        <f t="shared" si="130"/>
        <v>0.7364703619211581</v>
      </c>
      <c r="L1072" s="2">
        <f t="shared" si="131"/>
        <v>784.4885783894581</v>
      </c>
      <c r="M1072" s="2">
        <f t="shared" si="135"/>
        <v>878.1552368105579</v>
      </c>
      <c r="N1072" s="38"/>
      <c r="O1072" s="19"/>
    </row>
    <row r="1073" spans="5:15" ht="12.75">
      <c r="E1073" s="17">
        <f t="shared" si="138"/>
        <v>97.50000000000074</v>
      </c>
      <c r="F1073" s="11">
        <f t="shared" si="134"/>
        <v>1017.9646066876697</v>
      </c>
      <c r="G1073" s="2">
        <f t="shared" si="136"/>
        <v>1014.5649845400403</v>
      </c>
      <c r="H1073" s="2">
        <f t="shared" si="137"/>
        <v>650</v>
      </c>
      <c r="J1073" s="47">
        <f t="shared" si="129"/>
        <v>0.13262769448555256</v>
      </c>
      <c r="K1073" s="50">
        <f t="shared" si="130"/>
        <v>0.7386837829649545</v>
      </c>
      <c r="L1073" s="2">
        <f t="shared" si="131"/>
        <v>785.227262172423</v>
      </c>
      <c r="M1073" s="2">
        <f t="shared" si="135"/>
        <v>873.6169960662751</v>
      </c>
      <c r="N1073" s="38"/>
      <c r="O1073" s="19"/>
    </row>
    <row r="1074" spans="5:15" ht="12.75">
      <c r="E1074" s="17">
        <f t="shared" si="138"/>
        <v>97.66666666666741</v>
      </c>
      <c r="F1074" s="11">
        <f t="shared" si="134"/>
        <v>1018.220183033232</v>
      </c>
      <c r="G1074" s="2">
        <f t="shared" si="136"/>
        <v>1014.8286247385603</v>
      </c>
      <c r="H1074" s="2">
        <f t="shared" si="137"/>
        <v>650</v>
      </c>
      <c r="J1074" s="47">
        <f t="shared" si="129"/>
        <v>0.1333166650637863</v>
      </c>
      <c r="K1074" s="50">
        <f t="shared" si="130"/>
        <v>0.7408196028162763</v>
      </c>
      <c r="L1074" s="2">
        <f t="shared" si="131"/>
        <v>785.9680817752393</v>
      </c>
      <c r="M1074" s="2">
        <f t="shared" si="135"/>
        <v>869.1881365419438</v>
      </c>
      <c r="N1074" s="38"/>
      <c r="O1074" s="19"/>
    </row>
    <row r="1075" spans="5:15" ht="12.75">
      <c r="E1075" s="17">
        <f t="shared" si="138"/>
        <v>97.83333333333408</v>
      </c>
      <c r="F1075" s="11">
        <f t="shared" si="134"/>
        <v>1018.4753241698218</v>
      </c>
      <c r="G1075" s="2">
        <f t="shared" si="136"/>
        <v>1015.0917958865969</v>
      </c>
      <c r="H1075" s="2">
        <f t="shared" si="137"/>
        <v>650</v>
      </c>
      <c r="J1075" s="47">
        <f t="shared" si="129"/>
        <v>0.13399596653719217</v>
      </c>
      <c r="K1075" s="50">
        <f t="shared" si="130"/>
        <v>0.7428790165497628</v>
      </c>
      <c r="L1075" s="2">
        <f t="shared" si="131"/>
        <v>786.710960791789</v>
      </c>
      <c r="M1075" s="2">
        <f t="shared" si="135"/>
        <v>864.8652427948506</v>
      </c>
      <c r="N1075" s="38"/>
      <c r="O1075" s="19"/>
    </row>
    <row r="1076" spans="5:15" ht="12.75">
      <c r="E1076" s="17">
        <f t="shared" si="138"/>
        <v>98.00000000000075</v>
      </c>
      <c r="F1076" s="11">
        <f t="shared" si="134"/>
        <v>1018.7300315771133</v>
      </c>
      <c r="G1076" s="2">
        <f t="shared" si="136"/>
        <v>1015.3544996712133</v>
      </c>
      <c r="H1076" s="2">
        <f t="shared" si="137"/>
        <v>650</v>
      </c>
      <c r="J1076" s="47">
        <f aca="true" t="shared" si="139" ref="J1076:J1139">$B$24*$B$23*$B$26*$B$22/($B$9*M1075)</f>
        <v>0.13466572443381833</v>
      </c>
      <c r="K1076" s="50">
        <f aca="true" t="shared" si="140" ref="K1076:K1139">$B$25*$B$22*(F1076-L1075)*(E1076-E1075)*60/($B$26*M1075*$B$9*(1+J1076/3))-((F1076-F1075)*(EXP(J1076/10)-1))</f>
        <v>0.7448632192247925</v>
      </c>
      <c r="L1076" s="2">
        <f aca="true" t="shared" si="141" ref="L1076:L1139">IF(K1076&gt;0,K1076+L1075,L1075)</f>
        <v>787.4558240110139</v>
      </c>
      <c r="M1076" s="2">
        <f t="shared" si="135"/>
        <v>860.6450253303101</v>
      </c>
      <c r="N1076" s="38"/>
      <c r="O1076" s="19"/>
    </row>
    <row r="1077" spans="5:15" ht="12.75">
      <c r="E1077" s="17">
        <f t="shared" si="138"/>
        <v>98.16666666666742</v>
      </c>
      <c r="F1077" s="11">
        <f t="shared" si="134"/>
        <v>1018.984306727248</v>
      </c>
      <c r="G1077" s="2">
        <f t="shared" si="136"/>
        <v>1015.6167377700497</v>
      </c>
      <c r="H1077" s="2">
        <f t="shared" si="137"/>
        <v>650</v>
      </c>
      <c r="J1077" s="47">
        <f t="shared" si="139"/>
        <v>0.13532606478948642</v>
      </c>
      <c r="K1077" s="50">
        <f t="shared" si="140"/>
        <v>0.7467734045739557</v>
      </c>
      <c r="L1077" s="2">
        <f t="shared" si="141"/>
        <v>788.2025974155878</v>
      </c>
      <c r="M1077" s="2">
        <f t="shared" si="135"/>
        <v>856.5243154176078</v>
      </c>
      <c r="N1077" s="38"/>
      <c r="O1077" s="19"/>
    </row>
    <row r="1078" spans="5:15" ht="12.75">
      <c r="E1078" s="17">
        <f t="shared" si="138"/>
        <v>98.3333333333341</v>
      </c>
      <c r="F1078" s="11">
        <f t="shared" si="134"/>
        <v>1019.238151084885</v>
      </c>
      <c r="G1078" s="2">
        <f t="shared" si="136"/>
        <v>1015.8785118514104</v>
      </c>
      <c r="H1078" s="2">
        <f t="shared" si="137"/>
        <v>650</v>
      </c>
      <c r="J1078" s="47">
        <f t="shared" si="139"/>
        <v>0.13597711397348203</v>
      </c>
      <c r="K1078" s="50">
        <f t="shared" si="140"/>
        <v>0.7486107637815619</v>
      </c>
      <c r="L1078" s="2">
        <f t="shared" si="141"/>
        <v>788.9512081793694</v>
      </c>
      <c r="M1078" s="2">
        <f t="shared" si="135"/>
        <v>852.500060134103</v>
      </c>
      <c r="N1078" s="38"/>
      <c r="O1078" s="19"/>
    </row>
    <row r="1079" spans="5:15" ht="12.75">
      <c r="E1079" s="17">
        <f t="shared" si="138"/>
        <v>98.50000000000077</v>
      </c>
      <c r="F1079" s="11">
        <f t="shared" si="134"/>
        <v>1019.4915661072512</v>
      </c>
      <c r="G1079" s="2">
        <f t="shared" si="136"/>
        <v>1016.1398235743485</v>
      </c>
      <c r="H1079" s="2">
        <f t="shared" si="137"/>
        <v>650</v>
      </c>
      <c r="J1079" s="47">
        <f t="shared" si="139"/>
        <v>0.13661899852567483</v>
      </c>
      <c r="K1079" s="50">
        <f t="shared" si="140"/>
        <v>0.7503764843481103</v>
      </c>
      <c r="L1079" s="2">
        <f t="shared" si="141"/>
        <v>789.7015846637174</v>
      </c>
      <c r="M1079" s="2">
        <f t="shared" si="135"/>
        <v>848.5693176271999</v>
      </c>
      <c r="N1079" s="38"/>
      <c r="O1079" s="19"/>
    </row>
    <row r="1080" spans="5:15" ht="12.75">
      <c r="E1080" s="17">
        <f t="shared" si="138"/>
        <v>98.66666666666744</v>
      </c>
      <c r="F1080" s="11">
        <f t="shared" si="134"/>
        <v>1019.7445532441926</v>
      </c>
      <c r="G1080" s="2">
        <f t="shared" si="136"/>
        <v>1016.4006745887491</v>
      </c>
      <c r="H1080" s="2">
        <f t="shared" si="137"/>
        <v>650</v>
      </c>
      <c r="J1080" s="47">
        <f t="shared" si="139"/>
        <v>0.13725184500456594</v>
      </c>
      <c r="K1080" s="50">
        <f t="shared" si="140"/>
        <v>0.7520717490367668</v>
      </c>
      <c r="L1080" s="2">
        <f t="shared" si="141"/>
        <v>790.4536564127542</v>
      </c>
      <c r="M1080" s="2">
        <f t="shared" si="135"/>
        <v>844.7292525843238</v>
      </c>
      <c r="N1080" s="38"/>
      <c r="O1080" s="19"/>
    </row>
    <row r="1081" spans="5:15" ht="12.75">
      <c r="E1081" s="17">
        <f t="shared" si="138"/>
        <v>98.83333333333411</v>
      </c>
      <c r="F1081" s="11">
        <f t="shared" si="134"/>
        <v>1019.9971139382232</v>
      </c>
      <c r="G1081" s="2">
        <f t="shared" si="136"/>
        <v>1016.6610665354107</v>
      </c>
      <c r="H1081" s="2">
        <f t="shared" si="137"/>
        <v>650</v>
      </c>
      <c r="J1081" s="47">
        <f t="shared" si="139"/>
        <v>0.1378757798457708</v>
      </c>
      <c r="K1081" s="50">
        <f t="shared" si="140"/>
        <v>0.7536977348979952</v>
      </c>
      <c r="L1081" s="2">
        <f t="shared" si="141"/>
        <v>791.2073541476522</v>
      </c>
      <c r="M1081" s="2">
        <f t="shared" si="135"/>
        <v>840.9771319015006</v>
      </c>
      <c r="N1081" s="38"/>
      <c r="O1081" s="19"/>
    </row>
    <row r="1082" spans="5:15" ht="12.75">
      <c r="E1082" s="17">
        <f t="shared" si="138"/>
        <v>99.00000000000078</v>
      </c>
      <c r="F1082" s="11">
        <f t="shared" si="134"/>
        <v>1020.2492496245745</v>
      </c>
      <c r="G1082" s="2">
        <f t="shared" si="136"/>
        <v>1016.9210010461242</v>
      </c>
      <c r="H1082" s="2">
        <f t="shared" si="137"/>
        <v>650</v>
      </c>
      <c r="J1082" s="47">
        <f t="shared" si="139"/>
        <v>0.13849092923045142</v>
      </c>
      <c r="K1082" s="50">
        <f t="shared" si="140"/>
        <v>0.7552556123684873</v>
      </c>
      <c r="L1082" s="2">
        <f t="shared" si="141"/>
        <v>791.9626097600207</v>
      </c>
      <c r="M1082" s="2">
        <f t="shared" si="135"/>
        <v>837.3103205415325</v>
      </c>
      <c r="N1082" s="38"/>
      <c r="O1082" s="19"/>
    </row>
    <row r="1083" spans="5:15" ht="12.75">
      <c r="E1083" s="17">
        <f t="shared" si="138"/>
        <v>99.16666666666745</v>
      </c>
      <c r="F1083" s="11">
        <f t="shared" si="134"/>
        <v>1020.5009617312451</v>
      </c>
      <c r="G1083" s="2">
        <f t="shared" si="136"/>
        <v>1017.1804797437514</v>
      </c>
      <c r="H1083" s="2">
        <f t="shared" si="137"/>
        <v>650</v>
      </c>
      <c r="J1083" s="47">
        <f t="shared" si="139"/>
        <v>0.13909741896322614</v>
      </c>
      <c r="K1083" s="50">
        <f t="shared" si="140"/>
        <v>0.7567465444407548</v>
      </c>
      <c r="L1083" s="2">
        <f t="shared" si="141"/>
        <v>792.7193563044614</v>
      </c>
      <c r="M1083" s="2">
        <f t="shared" si="135"/>
        <v>833.7262775731815</v>
      </c>
      <c r="N1083" s="38"/>
      <c r="O1083" s="19"/>
    </row>
    <row r="1084" spans="5:15" ht="12.75">
      <c r="E1084" s="17">
        <f t="shared" si="138"/>
        <v>99.33333333333412</v>
      </c>
      <c r="F1084" s="11">
        <f t="shared" si="134"/>
        <v>1020.752251679048</v>
      </c>
      <c r="G1084" s="2">
        <f t="shared" si="136"/>
        <v>1017.4395042423012</v>
      </c>
      <c r="H1084" s="2">
        <f t="shared" si="137"/>
        <v>650</v>
      </c>
      <c r="J1084" s="47">
        <f t="shared" si="139"/>
        <v>0.13969537435909307</v>
      </c>
      <c r="K1084" s="50">
        <f t="shared" si="140"/>
        <v>0.7581716858997453</v>
      </c>
      <c r="L1084" s="2">
        <f t="shared" si="141"/>
        <v>793.4775279903611</v>
      </c>
      <c r="M1084" s="2">
        <f t="shared" si="135"/>
        <v>830.2225523831423</v>
      </c>
      <c r="N1084" s="38"/>
      <c r="O1084" s="19"/>
    </row>
    <row r="1085" spans="5:15" ht="12.75">
      <c r="E1085" s="17">
        <f t="shared" si="138"/>
        <v>99.5000000000008</v>
      </c>
      <c r="F1085" s="11">
        <f t="shared" si="134"/>
        <v>1021.0031208816599</v>
      </c>
      <c r="G1085" s="2">
        <f t="shared" si="136"/>
        <v>1017.6980761470036</v>
      </c>
      <c r="H1085" s="2">
        <f t="shared" si="137"/>
        <v>650</v>
      </c>
      <c r="J1085" s="47">
        <f t="shared" si="139"/>
        <v>0.14028492013891913</v>
      </c>
      <c r="K1085" s="50">
        <f t="shared" si="140"/>
        <v>0.7595321826229945</v>
      </c>
      <c r="L1085" s="2">
        <f t="shared" si="141"/>
        <v>794.2370601729841</v>
      </c>
      <c r="M1085" s="2">
        <f t="shared" si="135"/>
        <v>826.7967810529717</v>
      </c>
      <c r="N1085" s="38"/>
      <c r="O1085" s="19"/>
    </row>
    <row r="1086" spans="5:15" ht="12.75">
      <c r="E1086" s="17">
        <f t="shared" si="138"/>
        <v>99.66666666666747</v>
      </c>
      <c r="F1086" s="11">
        <f t="shared" si="134"/>
        <v>1021.2535707456684</v>
      </c>
      <c r="G1086" s="2">
        <f t="shared" si="136"/>
        <v>1017.9561970543842</v>
      </c>
      <c r="H1086" s="2">
        <f t="shared" si="137"/>
        <v>650</v>
      </c>
      <c r="J1086" s="47">
        <f t="shared" si="139"/>
        <v>0.14086618033305673</v>
      </c>
      <c r="K1086" s="50">
        <f t="shared" si="140"/>
        <v>0.7608291709409788</v>
      </c>
      <c r="L1086" s="2">
        <f t="shared" si="141"/>
        <v>794.9978893439251</v>
      </c>
      <c r="M1086" s="2">
        <f t="shared" si="135"/>
        <v>823.4466828934812</v>
      </c>
      <c r="N1086" s="38"/>
      <c r="O1086" s="19"/>
    </row>
    <row r="1087" spans="5:15" ht="12.75">
      <c r="E1087" s="17">
        <f t="shared" si="138"/>
        <v>99.83333333333414</v>
      </c>
      <c r="F1087" s="11">
        <f t="shared" si="134"/>
        <v>1021.5036026706192</v>
      </c>
      <c r="G1087" s="2">
        <f t="shared" si="136"/>
        <v>1018.2138685523355</v>
      </c>
      <c r="H1087" s="2">
        <f t="shared" si="137"/>
        <v>650</v>
      </c>
      <c r="J1087" s="47">
        <f t="shared" si="139"/>
        <v>0.14143927819266552</v>
      </c>
      <c r="K1087" s="50">
        <f t="shared" si="140"/>
        <v>0.7620637770543451</v>
      </c>
      <c r="L1087" s="2">
        <f t="shared" si="141"/>
        <v>795.7599531209794</v>
      </c>
      <c r="M1087" s="2">
        <f t="shared" si="135"/>
        <v>820.1700571294438</v>
      </c>
      <c r="N1087" s="38"/>
      <c r="O1087" s="19"/>
    </row>
    <row r="1088" spans="5:15" ht="12.75">
      <c r="E1088" s="17">
        <f t="shared" si="138"/>
        <v>100.00000000000081</v>
      </c>
      <c r="F1088" s="11">
        <f t="shared" si="134"/>
        <v>1021.7532180490632</v>
      </c>
      <c r="G1088" s="2">
        <f t="shared" si="136"/>
        <v>1018.4710922201875</v>
      </c>
      <c r="H1088" s="2">
        <f t="shared" si="137"/>
        <v>650</v>
      </c>
      <c r="J1088" s="47">
        <f t="shared" si="139"/>
        <v>0.1420043361083312</v>
      </c>
      <c r="K1088" s="50">
        <f t="shared" si="140"/>
        <v>0.7632371165049279</v>
      </c>
      <c r="L1088" s="2">
        <f t="shared" si="141"/>
        <v>796.5231902374843</v>
      </c>
      <c r="M1088" s="2">
        <f t="shared" si="135"/>
        <v>816.9647797277977</v>
      </c>
      <c r="N1088" s="38"/>
      <c r="O1088" s="19"/>
    </row>
    <row r="1089" spans="5:15" ht="12.75">
      <c r="E1089" s="17">
        <f>E1088+15/60</f>
        <v>100.25000000000081</v>
      </c>
      <c r="F1089" s="11">
        <f t="shared" si="134"/>
        <v>1022.1268631211461</v>
      </c>
      <c r="G1089" s="2">
        <f t="shared" si="136"/>
        <v>1018.86988396933</v>
      </c>
      <c r="H1089" s="2">
        <f t="shared" si="137"/>
        <v>650</v>
      </c>
      <c r="J1089" s="47">
        <f t="shared" si="139"/>
        <v>0.14256147553558465</v>
      </c>
      <c r="K1089" s="50">
        <f t="shared" si="140"/>
        <v>1.1471634138835591</v>
      </c>
      <c r="L1089" s="2">
        <f t="shared" si="141"/>
        <v>797.6703536513678</v>
      </c>
      <c r="M1089" s="2">
        <f t="shared" si="135"/>
        <v>812.2852178523641</v>
      </c>
      <c r="N1089" s="38"/>
      <c r="O1089" s="19"/>
    </row>
    <row r="1090" spans="5:15" ht="12.75">
      <c r="E1090" s="17">
        <f aca="true" t="shared" si="142" ref="E1090:E1153">E1089+15/60</f>
        <v>100.50000000000081</v>
      </c>
      <c r="F1090" s="11">
        <f t="shared" si="134"/>
        <v>1022.4995787269157</v>
      </c>
      <c r="G1090" s="2">
        <f t="shared" si="136"/>
        <v>1019.2661528042008</v>
      </c>
      <c r="H1090" s="2">
        <f t="shared" si="137"/>
        <v>650</v>
      </c>
      <c r="J1090" s="47">
        <f t="shared" si="139"/>
        <v>0.1433827698681169</v>
      </c>
      <c r="K1090" s="50">
        <f t="shared" si="140"/>
        <v>1.1495044109883323</v>
      </c>
      <c r="L1090" s="2">
        <f t="shared" si="141"/>
        <v>798.8198580623562</v>
      </c>
      <c r="M1090" s="2">
        <f t="shared" si="135"/>
        <v>807.7548996580856</v>
      </c>
      <c r="N1090" s="38"/>
      <c r="O1090" s="19"/>
    </row>
    <row r="1091" spans="5:15" ht="12.75">
      <c r="E1091" s="17">
        <f t="shared" si="142"/>
        <v>100.75000000000081</v>
      </c>
      <c r="F1091" s="11">
        <f t="shared" si="134"/>
        <v>1022.8713694791154</v>
      </c>
      <c r="G1091" s="2">
        <f t="shared" si="136"/>
        <v>1019.6600674746261</v>
      </c>
      <c r="H1091" s="2">
        <f t="shared" si="137"/>
        <v>650</v>
      </c>
      <c r="J1091" s="47">
        <f t="shared" si="139"/>
        <v>0.14418693654213463</v>
      </c>
      <c r="K1091" s="50">
        <f t="shared" si="140"/>
        <v>1.151651338360848</v>
      </c>
      <c r="L1091" s="2">
        <f t="shared" si="141"/>
        <v>799.971509400717</v>
      </c>
      <c r="M1091" s="2">
        <f t="shared" si="135"/>
        <v>803.367551396733</v>
      </c>
      <c r="N1091" s="38"/>
      <c r="O1091" s="19"/>
    </row>
    <row r="1092" spans="5:15" ht="12.75">
      <c r="E1092" s="17">
        <f t="shared" si="142"/>
        <v>101.00000000000081</v>
      </c>
      <c r="F1092" s="11">
        <f t="shared" si="134"/>
        <v>1023.2422399562352</v>
      </c>
      <c r="G1092" s="2">
        <f t="shared" si="136"/>
        <v>1020.0517792954736</v>
      </c>
      <c r="H1092" s="2">
        <f t="shared" si="137"/>
        <v>650</v>
      </c>
      <c r="J1092" s="47">
        <f t="shared" si="139"/>
        <v>0.14497436977148037</v>
      </c>
      <c r="K1092" s="50">
        <f t="shared" si="140"/>
        <v>1.1536095469983618</v>
      </c>
      <c r="L1092" s="2">
        <f t="shared" si="141"/>
        <v>801.1251189477154</v>
      </c>
      <c r="M1092" s="2">
        <f t="shared" si="135"/>
        <v>799.1172160190763</v>
      </c>
      <c r="N1092" s="38"/>
      <c r="O1092" s="19"/>
    </row>
    <row r="1093" spans="5:15" ht="12.75">
      <c r="E1093" s="17">
        <f t="shared" si="142"/>
        <v>101.25000000000081</v>
      </c>
      <c r="F1093" s="11">
        <f t="shared" si="134"/>
        <v>1023.61219470285</v>
      </c>
      <c r="G1093" s="2">
        <f t="shared" si="136"/>
        <v>1020.4414239815384</v>
      </c>
      <c r="H1093" s="2">
        <f t="shared" si="137"/>
        <v>650</v>
      </c>
      <c r="J1093" s="47">
        <f t="shared" si="139"/>
        <v>0.14574545776751036</v>
      </c>
      <c r="K1093" s="50">
        <f t="shared" si="140"/>
        <v>1.1553842917849868</v>
      </c>
      <c r="L1093" s="2">
        <f t="shared" si="141"/>
        <v>802.2805032395004</v>
      </c>
      <c r="M1093" s="2">
        <f t="shared" si="135"/>
        <v>794.99823500299</v>
      </c>
      <c r="N1093" s="38"/>
      <c r="O1093" s="19"/>
    </row>
    <row r="1094" spans="5:15" ht="12.75">
      <c r="E1094" s="17">
        <f t="shared" si="142"/>
        <v>101.50000000000081</v>
      </c>
      <c r="F1094" s="11">
        <f t="shared" si="134"/>
        <v>1023.9812382299547</v>
      </c>
      <c r="G1094" s="2">
        <f t="shared" si="136"/>
        <v>1020.8291232908016</v>
      </c>
      <c r="H1094" s="2">
        <f t="shared" si="137"/>
        <v>650</v>
      </c>
      <c r="J1094" s="47">
        <f t="shared" si="139"/>
        <v>0.14650058242979708</v>
      </c>
      <c r="K1094" s="50">
        <f t="shared" si="140"/>
        <v>1.1569807288342853</v>
      </c>
      <c r="L1094" s="2">
        <f t="shared" si="141"/>
        <v>803.4374839683346</v>
      </c>
      <c r="M1094" s="2">
        <f t="shared" si="135"/>
        <v>791.0052313218091</v>
      </c>
      <c r="N1094" s="38"/>
      <c r="O1094" s="19"/>
    </row>
    <row r="1095" spans="5:15" ht="12.75">
      <c r="E1095" s="17">
        <f t="shared" si="142"/>
        <v>101.75000000000081</v>
      </c>
      <c r="F1095" s="11">
        <f t="shared" si="134"/>
        <v>1024.349375015293</v>
      </c>
      <c r="G1095" s="2">
        <f t="shared" si="136"/>
        <v>1021.2149864958442</v>
      </c>
      <c r="H1095" s="2">
        <f t="shared" si="137"/>
        <v>650</v>
      </c>
      <c r="J1095" s="47">
        <f t="shared" si="139"/>
        <v>0.14724011908742424</v>
      </c>
      <c r="K1095" s="50">
        <f t="shared" si="140"/>
        <v>1.1584039133808193</v>
      </c>
      <c r="L1095" s="2">
        <f t="shared" si="141"/>
        <v>804.5958878817154</v>
      </c>
      <c r="M1095" s="2">
        <f t="shared" si="135"/>
        <v>787.1330934771875</v>
      </c>
      <c r="N1095" s="38"/>
      <c r="O1095" s="19"/>
    </row>
    <row r="1096" spans="5:15" ht="12.75">
      <c r="E1096" s="17">
        <f t="shared" si="142"/>
        <v>102.00000000000081</v>
      </c>
      <c r="F1096" s="11">
        <f t="shared" si="134"/>
        <v>1024.7166095036846</v>
      </c>
      <c r="G1096" s="2">
        <f t="shared" si="136"/>
        <v>1021.5991117011911</v>
      </c>
      <c r="H1096" s="2">
        <f t="shared" si="137"/>
        <v>650</v>
      </c>
      <c r="J1096" s="47">
        <f t="shared" si="139"/>
        <v>0.1479644362862431</v>
      </c>
      <c r="K1096" s="50">
        <f t="shared" si="140"/>
        <v>1.1596587981681896</v>
      </c>
      <c r="L1096" s="2">
        <f t="shared" si="141"/>
        <v>805.7555466798835</v>
      </c>
      <c r="M1096" s="2">
        <f t="shared" si="135"/>
        <v>783.3769605258642</v>
      </c>
      <c r="N1096" s="38"/>
      <c r="O1096" s="19"/>
    </row>
    <row r="1097" spans="5:15" ht="12.75">
      <c r="E1097" s="17">
        <f t="shared" si="142"/>
        <v>102.25000000000081</v>
      </c>
      <c r="F1097" s="11">
        <f t="shared" si="134"/>
        <v>1025.0829461073454</v>
      </c>
      <c r="G1097" s="2">
        <f t="shared" si="136"/>
        <v>1021.9815870225452</v>
      </c>
      <c r="H1097" s="2">
        <f t="shared" si="137"/>
        <v>650</v>
      </c>
      <c r="J1097" s="47">
        <f t="shared" si="139"/>
        <v>0.14867389561778335</v>
      </c>
      <c r="K1097" s="50">
        <f t="shared" si="140"/>
        <v>1.1607502322849914</v>
      </c>
      <c r="L1097" s="2">
        <f t="shared" si="141"/>
        <v>806.9162969121685</v>
      </c>
      <c r="M1097" s="2">
        <f t="shared" si="135"/>
        <v>779.7322080345526</v>
      </c>
      <c r="N1097" s="38"/>
      <c r="O1097" s="19"/>
    </row>
    <row r="1098" spans="5:15" ht="12.75">
      <c r="E1098" s="17">
        <f t="shared" si="142"/>
        <v>102.50000000000081</v>
      </c>
      <c r="F1098" s="11">
        <f t="shared" si="134"/>
        <v>1025.4483892062083</v>
      </c>
      <c r="G1098" s="2">
        <f t="shared" si="136"/>
        <v>1022.362491642244</v>
      </c>
      <c r="H1098" s="2">
        <f t="shared" si="137"/>
        <v>650</v>
      </c>
      <c r="J1098" s="47">
        <f t="shared" si="139"/>
        <v>0.14936885158582244</v>
      </c>
      <c r="K1098" s="50">
        <f t="shared" si="140"/>
        <v>1.16168296040356</v>
      </c>
      <c r="L1098" s="2">
        <f t="shared" si="141"/>
        <v>808.0779798725721</v>
      </c>
      <c r="M1098" s="2">
        <f t="shared" si="135"/>
        <v>776.1944349016493</v>
      </c>
      <c r="N1098" s="38"/>
      <c r="O1098" s="19"/>
    </row>
    <row r="1099" spans="5:15" ht="12.75">
      <c r="E1099" s="17">
        <f t="shared" si="142"/>
        <v>102.75000000000081</v>
      </c>
      <c r="F1099" s="11">
        <f t="shared" si="134"/>
        <v>1025.8129431482344</v>
      </c>
      <c r="G1099" s="2">
        <f t="shared" si="136"/>
        <v>1022.7418967538001</v>
      </c>
      <c r="H1099" s="2">
        <f t="shared" si="137"/>
        <v>650</v>
      </c>
      <c r="J1099" s="47">
        <f t="shared" si="139"/>
        <v>0.15004965150691427</v>
      </c>
      <c r="K1099" s="50">
        <f t="shared" si="140"/>
        <v>1.162461622380186</v>
      </c>
      <c r="L1099" s="2">
        <f t="shared" si="141"/>
        <v>809.2404414949523</v>
      </c>
      <c r="M1099" s="2">
        <f t="shared" si="135"/>
        <v>772.759450988651</v>
      </c>
      <c r="N1099" s="38"/>
      <c r="O1099" s="19"/>
    </row>
    <row r="1100" spans="5:15" ht="12.75">
      <c r="E1100" s="17">
        <f t="shared" si="142"/>
        <v>103.00000000000081</v>
      </c>
      <c r="F1100" s="11">
        <f t="shared" si="134"/>
        <v>1026.1766122497254</v>
      </c>
      <c r="G1100" s="2">
        <f t="shared" si="136"/>
        <v>1023.1198664070727</v>
      </c>
      <c r="H1100" s="2">
        <f t="shared" si="137"/>
        <v>650</v>
      </c>
      <c r="J1100" s="47">
        <f t="shared" si="139"/>
        <v>0.15071663544145927</v>
      </c>
      <c r="K1100" s="50">
        <f t="shared" si="140"/>
        <v>1.1630907531782262</v>
      </c>
      <c r="L1100" s="2">
        <f t="shared" si="141"/>
        <v>810.4035322481305</v>
      </c>
      <c r="M1100" s="2">
        <f t="shared" si="135"/>
        <v>769.4232655080599</v>
      </c>
      <c r="N1100" s="38"/>
      <c r="O1100" s="19"/>
    </row>
    <row r="1101" spans="5:15" ht="12.75">
      <c r="E1101" s="17">
        <f t="shared" si="142"/>
        <v>103.25000000000081</v>
      </c>
      <c r="F1101" s="11">
        <f t="shared" si="134"/>
        <v>1026.5394007956297</v>
      </c>
      <c r="G1101" s="2">
        <f t="shared" si="136"/>
        <v>1023.4964582644228</v>
      </c>
      <c r="H1101" s="2">
        <f t="shared" si="137"/>
        <v>650</v>
      </c>
      <c r="J1101" s="47">
        <f t="shared" si="139"/>
        <v>0.15137013615216538</v>
      </c>
      <c r="K1101" s="50">
        <f t="shared" si="140"/>
        <v>1.1635747830791596</v>
      </c>
      <c r="L1101" s="2">
        <f t="shared" si="141"/>
        <v>811.5671070312097</v>
      </c>
      <c r="M1101" s="2">
        <f t="shared" si="135"/>
        <v>766.1820761181975</v>
      </c>
      <c r="N1101" s="38"/>
      <c r="O1101" s="19"/>
    </row>
    <row r="1102" spans="5:15" ht="12.75">
      <c r="E1102" s="17">
        <f t="shared" si="142"/>
        <v>103.50000000000081</v>
      </c>
      <c r="F1102" s="11">
        <f t="shared" si="134"/>
        <v>1026.9013130398455</v>
      </c>
      <c r="G1102" s="2">
        <f t="shared" si="136"/>
        <v>1023.871724277146</v>
      </c>
      <c r="H1102" s="2">
        <f t="shared" si="137"/>
        <v>650</v>
      </c>
      <c r="J1102" s="47">
        <f t="shared" si="139"/>
        <v>0.15201047908699897</v>
      </c>
      <c r="K1102" s="50">
        <f t="shared" si="140"/>
        <v>1.1639180381491099</v>
      </c>
      <c r="L1102" s="2">
        <f t="shared" si="141"/>
        <v>812.7310250693588</v>
      </c>
      <c r="M1102" s="2">
        <f t="shared" si="135"/>
        <v>763.0322586787275</v>
      </c>
      <c r="N1102" s="38"/>
      <c r="O1102" s="19"/>
    </row>
    <row r="1103" spans="5:15" ht="12.75">
      <c r="E1103" s="17">
        <f t="shared" si="142"/>
        <v>103.75000000000081</v>
      </c>
      <c r="F1103" s="11">
        <f t="shared" si="134"/>
        <v>1027.2623532055195</v>
      </c>
      <c r="G1103" s="2">
        <f t="shared" si="136"/>
        <v>1024.2457112905113</v>
      </c>
      <c r="H1103" s="2">
        <f t="shared" si="137"/>
        <v>650</v>
      </c>
      <c r="J1103" s="47">
        <f t="shared" si="139"/>
        <v>0.1526379823839625</v>
      </c>
      <c r="K1103" s="50">
        <f t="shared" si="140"/>
        <v>1.1641247409312954</v>
      </c>
      <c r="L1103" s="2">
        <f t="shared" si="141"/>
        <v>813.89514981029</v>
      </c>
      <c r="M1103" s="2">
        <f t="shared" si="135"/>
        <v>759.9703576238419</v>
      </c>
      <c r="N1103" s="38"/>
      <c r="O1103" s="19"/>
    </row>
    <row r="1104" spans="5:15" ht="12.75">
      <c r="E1104" s="17">
        <f t="shared" si="142"/>
        <v>104.00000000000081</v>
      </c>
      <c r="F1104" s="11">
        <f t="shared" si="134"/>
        <v>1027.622525485343</v>
      </c>
      <c r="G1104" s="2">
        <f t="shared" si="136"/>
        <v>1024.6184615848772</v>
      </c>
      <c r="H1104" s="2">
        <f t="shared" si="137"/>
        <v>650</v>
      </c>
      <c r="J1104" s="47">
        <f t="shared" si="139"/>
        <v>0.15325295689525573</v>
      </c>
      <c r="K1104" s="50">
        <f t="shared" si="140"/>
        <v>1.164199011337288</v>
      </c>
      <c r="L1104" s="2">
        <f t="shared" si="141"/>
        <v>815.0593488216273</v>
      </c>
      <c r="M1104" s="2">
        <f t="shared" si="135"/>
        <v>756.9930769130009</v>
      </c>
      <c r="N1104" s="38"/>
      <c r="O1104" s="19"/>
    </row>
    <row r="1105" spans="5:15" ht="12.75">
      <c r="E1105" s="17">
        <f t="shared" si="142"/>
        <v>104.25000000000081</v>
      </c>
      <c r="F1105" s="11">
        <f t="shared" si="134"/>
        <v>1027.981834041844</v>
      </c>
      <c r="G1105" s="2">
        <f t="shared" si="136"/>
        <v>1024.9900133595827</v>
      </c>
      <c r="H1105" s="2">
        <f t="shared" si="137"/>
        <v>650</v>
      </c>
      <c r="J1105" s="47">
        <f t="shared" si="139"/>
        <v>0.15385570622858422</v>
      </c>
      <c r="K1105" s="50">
        <f t="shared" si="140"/>
        <v>1.1641448677123725</v>
      </c>
      <c r="L1105" s="2">
        <f t="shared" si="141"/>
        <v>816.2234936893396</v>
      </c>
      <c r="M1105" s="2">
        <f t="shared" si="135"/>
        <v>754.0972715218438</v>
      </c>
      <c r="N1105" s="38"/>
      <c r="O1105" s="19"/>
    </row>
    <row r="1106" spans="5:15" ht="12.75">
      <c r="E1106" s="17">
        <f t="shared" si="142"/>
        <v>104.50000000000081</v>
      </c>
      <c r="F1106" s="11">
        <f t="shared" si="134"/>
        <v>1028.340283007676</v>
      </c>
      <c r="G1106" s="2">
        <f t="shared" si="136"/>
        <v>1025.360401165614</v>
      </c>
      <c r="H1106" s="2">
        <f t="shared" si="137"/>
        <v>650</v>
      </c>
      <c r="J1106" s="47">
        <f t="shared" si="139"/>
        <v>0.15444652680357168</v>
      </c>
      <c r="K1106" s="50">
        <f t="shared" si="140"/>
        <v>1.1639662280524796</v>
      </c>
      <c r="L1106" s="2">
        <f t="shared" si="141"/>
        <v>817.3874599173921</v>
      </c>
      <c r="M1106" s="2">
        <f t="shared" si="135"/>
        <v>751.2799394384365</v>
      </c>
      <c r="N1106" s="38"/>
      <c r="O1106" s="19"/>
    </row>
    <row r="1107" spans="5:15" ht="12.75">
      <c r="E1107" s="17">
        <f t="shared" si="142"/>
        <v>104.75000000000081</v>
      </c>
      <c r="F1107" s="11">
        <f t="shared" si="134"/>
        <v>1028.6978764859027</v>
      </c>
      <c r="G1107" s="2">
        <f t="shared" si="136"/>
        <v>1025.7296562924262</v>
      </c>
      <c r="H1107" s="2">
        <f t="shared" si="137"/>
        <v>650</v>
      </c>
      <c r="J1107" s="47">
        <f t="shared" si="139"/>
        <v>0.15502570792141143</v>
      </c>
      <c r="K1107" s="50">
        <f t="shared" si="140"/>
        <v>1.1636669113521687</v>
      </c>
      <c r="L1107" s="2">
        <f t="shared" si="141"/>
        <v>818.5511268287443</v>
      </c>
      <c r="M1107" s="2">
        <f t="shared" si="135"/>
        <v>748.5382141323787</v>
      </c>
      <c r="N1107" s="38"/>
      <c r="O1107" s="19"/>
    </row>
    <row r="1108" spans="5:15" ht="12.75">
      <c r="E1108" s="17">
        <f t="shared" si="142"/>
        <v>105.00000000000081</v>
      </c>
      <c r="F1108" s="11">
        <f t="shared" si="134"/>
        <v>1029.0546185502808</v>
      </c>
      <c r="G1108" s="2">
        <f t="shared" si="136"/>
        <v>1026.0978071137417</v>
      </c>
      <c r="H1108" s="2">
        <f t="shared" si="137"/>
        <v>650</v>
      </c>
      <c r="J1108" s="47">
        <f t="shared" si="139"/>
        <v>0.15559353184605942</v>
      </c>
      <c r="K1108" s="50">
        <f t="shared" si="140"/>
        <v>1.1632506390650477</v>
      </c>
      <c r="L1108" s="2">
        <f t="shared" si="141"/>
        <v>819.7143774678093</v>
      </c>
      <c r="M1108" s="2">
        <f t="shared" si="135"/>
        <v>745.8693574665068</v>
      </c>
      <c r="N1108" s="38"/>
      <c r="O1108" s="19"/>
    </row>
    <row r="1109" spans="5:15" ht="12.75">
      <c r="E1109" s="17">
        <f t="shared" si="142"/>
        <v>105.25000000000081</v>
      </c>
      <c r="F1109" s="11">
        <f t="shared" si="134"/>
        <v>1029.4105132455372</v>
      </c>
      <c r="G1109" s="2">
        <f t="shared" si="136"/>
        <v>1026.46487939664</v>
      </c>
      <c r="H1109" s="2">
        <f t="shared" si="137"/>
        <v>650</v>
      </c>
      <c r="J1109" s="47">
        <f t="shared" si="139"/>
        <v>0.15615027389542369</v>
      </c>
      <c r="K1109" s="50">
        <f t="shared" si="140"/>
        <v>1.162721036659766</v>
      </c>
      <c r="L1109" s="2">
        <f t="shared" si="141"/>
        <v>820.877098504469</v>
      </c>
      <c r="M1109" s="2">
        <f t="shared" si="135"/>
        <v>743.270753022962</v>
      </c>
      <c r="N1109" s="38"/>
      <c r="O1109" s="19"/>
    </row>
    <row r="1110" spans="5:15" ht="12.75">
      <c r="E1110" s="17">
        <f t="shared" si="142"/>
        <v>105.50000000000081</v>
      </c>
      <c r="F1110" s="11">
        <f t="shared" si="134"/>
        <v>1029.765564587645</v>
      </c>
      <c r="G1110" s="2">
        <f t="shared" si="136"/>
        <v>1026.8308965778085</v>
      </c>
      <c r="H1110" s="2">
        <f t="shared" si="137"/>
        <v>650</v>
      </c>
      <c r="J1110" s="47">
        <f t="shared" si="139"/>
        <v>0.15669620254114944</v>
      </c>
      <c r="K1110" s="50">
        <f t="shared" si="140"/>
        <v>1.162081635256277</v>
      </c>
      <c r="L1110" s="2">
        <f t="shared" si="141"/>
        <v>822.0391801397253</v>
      </c>
      <c r="M1110" s="2">
        <f t="shared" si="135"/>
        <v>740.7398998173114</v>
      </c>
      <c r="N1110" s="38"/>
      <c r="O1110" s="19"/>
    </row>
    <row r="1111" spans="5:15" ht="12.75">
      <c r="E1111" s="17">
        <f t="shared" si="142"/>
        <v>105.75000000000081</v>
      </c>
      <c r="F1111" s="11">
        <f t="shared" si="134"/>
        <v>1030.119776564095</v>
      </c>
      <c r="G1111" s="2">
        <f t="shared" si="136"/>
        <v>1027.195880010417</v>
      </c>
      <c r="H1111" s="2">
        <f t="shared" si="137"/>
        <v>650</v>
      </c>
      <c r="J1111" s="47">
        <f t="shared" si="139"/>
        <v>0.157231579515729</v>
      </c>
      <c r="K1111" s="50">
        <f t="shared" si="140"/>
        <v>1.1613358733285963</v>
      </c>
      <c r="L1111" s="2">
        <f t="shared" si="141"/>
        <v>823.2005160130539</v>
      </c>
      <c r="M1111" s="2">
        <f t="shared" si="135"/>
        <v>738.274406376175</v>
      </c>
      <c r="N1111" s="38"/>
      <c r="O1111" s="19"/>
    </row>
    <row r="1112" spans="5:15" ht="12.75">
      <c r="E1112" s="17">
        <f t="shared" si="142"/>
        <v>106.00000000000081</v>
      </c>
      <c r="F1112" s="11">
        <f t="shared" si="134"/>
        <v>1030.473153134165</v>
      </c>
      <c r="G1112" s="2">
        <f t="shared" si="136"/>
        <v>1027.5598491847195</v>
      </c>
      <c r="H1112" s="2">
        <f t="shared" si="137"/>
        <v>650</v>
      </c>
      <c r="J1112" s="47">
        <f t="shared" si="139"/>
        <v>0.1577566599257873</v>
      </c>
      <c r="K1112" s="50">
        <f t="shared" si="140"/>
        <v>1.1604870984616027</v>
      </c>
      <c r="L1112" s="2">
        <f t="shared" si="141"/>
        <v>824.3610031115155</v>
      </c>
      <c r="M1112" s="2">
        <f t="shared" si="135"/>
        <v>735.8719851554595</v>
      </c>
      <c r="N1112" s="38"/>
      <c r="O1112" s="19"/>
    </row>
    <row r="1113" spans="5:15" ht="12.75">
      <c r="E1113" s="17">
        <f t="shared" si="142"/>
        <v>106.25000000000081</v>
      </c>
      <c r="F1113" s="11">
        <f t="shared" si="134"/>
        <v>1030.825698229184</v>
      </c>
      <c r="G1113" s="2">
        <f t="shared" si="136"/>
        <v>1027.9228219251563</v>
      </c>
      <c r="H1113" s="2">
        <f t="shared" si="137"/>
        <v>650</v>
      </c>
      <c r="J1113" s="47">
        <f t="shared" si="139"/>
        <v>0.1582716923705064</v>
      </c>
      <c r="K1113" s="50">
        <f t="shared" si="140"/>
        <v>1.1595385691507318</v>
      </c>
      <c r="L1113" s="2">
        <f t="shared" si="141"/>
        <v>825.5205416806663</v>
      </c>
      <c r="M1113" s="2">
        <f t="shared" si="135"/>
        <v>733.5304472778429</v>
      </c>
      <c r="N1113" s="38"/>
      <c r="O1113" s="19"/>
    </row>
    <row r="1114" spans="5:15" ht="12.75">
      <c r="E1114" s="17">
        <f t="shared" si="142"/>
        <v>106.50000000000081</v>
      </c>
      <c r="F1114" s="11">
        <f t="shared" si="134"/>
        <v>1031.1774157527966</v>
      </c>
      <c r="G1114" s="2">
        <f t="shared" si="136"/>
        <v>1028.2848145664475</v>
      </c>
      <c r="H1114" s="2">
        <f t="shared" si="137"/>
        <v>650</v>
      </c>
      <c r="J1114" s="47">
        <f t="shared" si="139"/>
        <v>0.15877691906425212</v>
      </c>
      <c r="K1114" s="50">
        <f t="shared" si="140"/>
        <v>1.1584934566344236</v>
      </c>
      <c r="L1114" s="2">
        <f t="shared" si="141"/>
        <v>826.6790351373007</v>
      </c>
      <c r="M1114" s="2">
        <f t="shared" si="135"/>
        <v>731.2476975695674</v>
      </c>
      <c r="N1114" s="38"/>
      <c r="O1114" s="19"/>
    </row>
    <row r="1115" spans="5:15" ht="12.75">
      <c r="E1115" s="17">
        <f t="shared" si="142"/>
        <v>106.75000000000081</v>
      </c>
      <c r="F1115" s="11">
        <f t="shared" si="134"/>
        <v>1031.5283095812206</v>
      </c>
      <c r="G1115" s="2">
        <f t="shared" si="136"/>
        <v>1028.6458421108991</v>
      </c>
      <c r="H1115" s="2">
        <f t="shared" si="137"/>
        <v>650</v>
      </c>
      <c r="J1115" s="47">
        <f t="shared" si="139"/>
        <v>0.1592725759625637</v>
      </c>
      <c r="K1115" s="50">
        <f t="shared" si="140"/>
        <v>1.1573548467504942</v>
      </c>
      <c r="L1115" s="2">
        <f t="shared" si="141"/>
        <v>827.8363899840513</v>
      </c>
      <c r="M1115" s="2">
        <f t="shared" si="135"/>
        <v>729.0217298779406</v>
      </c>
      <c r="N1115" s="38"/>
      <c r="O1115" s="19"/>
    </row>
    <row r="1116" spans="5:15" ht="12.75">
      <c r="E1116" s="17">
        <f t="shared" si="142"/>
        <v>107.00000000000081</v>
      </c>
      <c r="F1116" s="11">
        <f t="shared" si="134"/>
        <v>1031.8783835635045</v>
      </c>
      <c r="G1116" s="2">
        <f t="shared" si="136"/>
        <v>1029.0059183689152</v>
      </c>
      <c r="H1116" s="2">
        <f t="shared" si="137"/>
        <v>650</v>
      </c>
      <c r="J1116" s="47">
        <f t="shared" si="139"/>
        <v>0.15975889289074935</v>
      </c>
      <c r="K1116" s="50">
        <f t="shared" si="140"/>
        <v>1.1561257418081854</v>
      </c>
      <c r="L1116" s="2">
        <f t="shared" si="141"/>
        <v>828.9925157258594</v>
      </c>
      <c r="M1116" s="2">
        <f t="shared" si="135"/>
        <v>726.850622652169</v>
      </c>
      <c r="N1116" s="38"/>
      <c r="O1116" s="19"/>
    </row>
    <row r="1117" spans="5:15" ht="12.75">
      <c r="E1117" s="17">
        <f t="shared" si="142"/>
        <v>107.25000000000081</v>
      </c>
      <c r="F1117" s="11">
        <f t="shared" si="134"/>
        <v>1032.2276415217798</v>
      </c>
      <c r="G1117" s="2">
        <f t="shared" si="136"/>
        <v>1029.3650560844976</v>
      </c>
      <c r="H1117" s="2">
        <f t="shared" si="137"/>
        <v>650</v>
      </c>
      <c r="J1117" s="47">
        <f t="shared" si="139"/>
        <v>0.1602360936744135</v>
      </c>
      <c r="K1117" s="50">
        <f t="shared" si="140"/>
        <v>1.1548090624689498</v>
      </c>
      <c r="L1117" s="2">
        <f t="shared" si="141"/>
        <v>830.1473247883284</v>
      </c>
      <c r="M1117" s="2">
        <f t="shared" si="135"/>
        <v>724.7325347713039</v>
      </c>
      <c r="N1117" s="38"/>
      <c r="O1117" s="19"/>
    </row>
    <row r="1118" spans="5:15" ht="12.75">
      <c r="E1118" s="17">
        <f t="shared" si="142"/>
        <v>107.50000000000081</v>
      </c>
      <c r="F1118" s="11">
        <f t="shared" si="134"/>
        <v>1032.576087251512</v>
      </c>
      <c r="G1118" s="2">
        <f t="shared" si="136"/>
        <v>1029.7232670473284</v>
      </c>
      <c r="H1118" s="2">
        <f t="shared" si="137"/>
        <v>650</v>
      </c>
      <c r="J1118" s="47">
        <f t="shared" si="139"/>
        <v>0.1607043962713102</v>
      </c>
      <c r="K1118" s="50">
        <f t="shared" si="140"/>
        <v>1.153407649629424</v>
      </c>
      <c r="L1118" s="2">
        <f t="shared" si="141"/>
        <v>831.3007324379579</v>
      </c>
      <c r="M1118" s="2">
        <f t="shared" si="135"/>
        <v>722.6657016041509</v>
      </c>
      <c r="N1118" s="38"/>
      <c r="O1118" s="19"/>
    </row>
    <row r="1119" spans="5:15" ht="12.75">
      <c r="E1119" s="17">
        <f t="shared" si="142"/>
        <v>107.75000000000081</v>
      </c>
      <c r="F1119" s="11">
        <f t="shared" si="134"/>
        <v>1032.9237245217485</v>
      </c>
      <c r="G1119" s="2">
        <f t="shared" si="136"/>
        <v>1030.0805621928603</v>
      </c>
      <c r="H1119" s="2">
        <f t="shared" si="137"/>
        <v>650</v>
      </c>
      <c r="J1119" s="47">
        <f t="shared" si="139"/>
        <v>0.161164012903985</v>
      </c>
      <c r="K1119" s="50">
        <f t="shared" si="140"/>
        <v>1.1519242663010842</v>
      </c>
      <c r="L1119" s="2">
        <f t="shared" si="141"/>
        <v>832.452656704259</v>
      </c>
      <c r="M1119" s="2">
        <f t="shared" si="135"/>
        <v>720.6484312869839</v>
      </c>
      <c r="N1119" s="38"/>
      <c r="O1119" s="19"/>
    </row>
    <row r="1120" spans="5:15" ht="12.75">
      <c r="E1120" s="17">
        <f t="shared" si="142"/>
        <v>108.00000000000081</v>
      </c>
      <c r="F1120" s="11">
        <f t="shared" si="134"/>
        <v>1033.270557075362</v>
      </c>
      <c r="G1120" s="2">
        <f t="shared" si="136"/>
        <v>1030.4369516916931</v>
      </c>
      <c r="H1120" s="2">
        <f t="shared" si="137"/>
        <v>650</v>
      </c>
      <c r="J1120" s="47">
        <f t="shared" si="139"/>
        <v>0.16161515019272663</v>
      </c>
      <c r="K1120" s="50">
        <f t="shared" si="140"/>
        <v>1.1503615994815681</v>
      </c>
      <c r="L1120" s="2">
        <f t="shared" si="141"/>
        <v>833.6030183037406</v>
      </c>
      <c r="M1120" s="2">
        <f t="shared" si="135"/>
        <v>718.67910120584</v>
      </c>
      <c r="N1120" s="38"/>
      <c r="O1120" s="19"/>
    </row>
    <row r="1121" spans="5:15" ht="12.75">
      <c r="E1121" s="17">
        <f t="shared" si="142"/>
        <v>108.25000000000081</v>
      </c>
      <c r="F1121" s="11">
        <f t="shared" si="134"/>
        <v>1033.6165886292938</v>
      </c>
      <c r="G1121" s="2">
        <f t="shared" si="136"/>
        <v>1030.7924450293754</v>
      </c>
      <c r="H1121" s="2">
        <f t="shared" si="137"/>
        <v>650</v>
      </c>
      <c r="J1121" s="47">
        <f t="shared" si="139"/>
        <v>0.16205800928840522</v>
      </c>
      <c r="K1121" s="50">
        <f t="shared" si="140"/>
        <v>1.1487222620132607</v>
      </c>
      <c r="L1121" s="2">
        <f t="shared" si="141"/>
        <v>834.7517405657538</v>
      </c>
      <c r="M1121" s="2">
        <f t="shared" si="135"/>
        <v>716.7561546710281</v>
      </c>
      <c r="N1121" s="38"/>
      <c r="O1121" s="19"/>
    </row>
    <row r="1122" spans="5:15" ht="12.75">
      <c r="E1122" s="17">
        <f t="shared" si="142"/>
        <v>108.50000000000081</v>
      </c>
      <c r="F1122" s="11">
        <f t="shared" si="134"/>
        <v>1033.961822874791</v>
      </c>
      <c r="G1122" s="2">
        <f t="shared" si="136"/>
        <v>1031.1470510776528</v>
      </c>
      <c r="H1122" s="2">
        <f t="shared" si="137"/>
        <v>650</v>
      </c>
      <c r="J1122" s="47">
        <f t="shared" si="139"/>
        <v>0.16249278600482236</v>
      </c>
      <c r="K1122" s="50">
        <f t="shared" si="140"/>
        <v>1.1470087944254186</v>
      </c>
      <c r="L1122" s="2">
        <f t="shared" si="141"/>
        <v>835.8987493601793</v>
      </c>
      <c r="M1122" s="2">
        <f t="shared" si="135"/>
        <v>714.878097772295</v>
      </c>
      <c r="N1122" s="38"/>
      <c r="O1122" s="19"/>
    </row>
    <row r="1123" spans="5:15" ht="12.75">
      <c r="E1123" s="17">
        <f t="shared" si="142"/>
        <v>108.75000000000081</v>
      </c>
      <c r="F1123" s="11">
        <f t="shared" si="134"/>
        <v>1034.306263477645</v>
      </c>
      <c r="G1123" s="2">
        <f t="shared" si="136"/>
        <v>1031.5007781580773</v>
      </c>
      <c r="H1123" s="2">
        <f t="shared" si="137"/>
        <v>650</v>
      </c>
      <c r="J1123" s="47">
        <f t="shared" si="139"/>
        <v>0.16291967095024412</v>
      </c>
      <c r="K1123" s="50">
        <f t="shared" si="140"/>
        <v>1.145223666756347</v>
      </c>
      <c r="L1123" s="2">
        <f t="shared" si="141"/>
        <v>837.0439730269356</v>
      </c>
      <c r="M1123" s="2">
        <f t="shared" si="135"/>
        <v>713.0434964038327</v>
      </c>
      <c r="N1123" s="38"/>
      <c r="O1123" s="19"/>
    </row>
    <row r="1124" spans="5:15" ht="12.75">
      <c r="E1124" s="17">
        <f t="shared" si="142"/>
        <v>109.00000000000081</v>
      </c>
      <c r="F1124" s="11">
        <f t="shared" si="134"/>
        <v>1034.6499140784226</v>
      </c>
      <c r="G1124" s="2">
        <f t="shared" si="136"/>
        <v>1031.8536340987907</v>
      </c>
      <c r="H1124" s="2">
        <f t="shared" si="137"/>
        <v>650</v>
      </c>
      <c r="J1124" s="47">
        <f t="shared" si="139"/>
        <v>0.1633388496578295</v>
      </c>
      <c r="K1124" s="50">
        <f t="shared" si="140"/>
        <v>1.1433692803529538</v>
      </c>
      <c r="L1124" s="2">
        <f t="shared" si="141"/>
        <v>838.1873423072886</v>
      </c>
      <c r="M1124" s="2">
        <f t="shared" si="135"/>
        <v>711.2509734490194</v>
      </c>
      <c r="N1124" s="38"/>
      <c r="O1124" s="19"/>
    </row>
    <row r="1125" spans="5:15" ht="12.75">
      <c r="E1125" s="17">
        <f t="shared" si="142"/>
        <v>109.25000000000081</v>
      </c>
      <c r="F1125" s="11">
        <f t="shared" si="134"/>
        <v>1034.992778292699</v>
      </c>
      <c r="G1125" s="2">
        <f t="shared" si="136"/>
        <v>1032.2056262852136</v>
      </c>
      <c r="H1125" s="2">
        <f t="shared" si="137"/>
        <v>650</v>
      </c>
      <c r="J1125" s="47">
        <f t="shared" si="139"/>
        <v>0.1637505027147029</v>
      </c>
      <c r="K1125" s="50">
        <f t="shared" si="140"/>
        <v>1.1414479696450075</v>
      </c>
      <c r="L1125" s="2">
        <f t="shared" si="141"/>
        <v>839.3287902769337</v>
      </c>
      <c r="M1125" s="2">
        <f t="shared" si="135"/>
        <v>709.4992061154254</v>
      </c>
      <c r="N1125" s="38"/>
      <c r="O1125" s="19"/>
    </row>
    <row r="1126" spans="5:15" ht="12.75">
      <c r="E1126" s="17">
        <f t="shared" si="142"/>
        <v>109.50000000000081</v>
      </c>
      <c r="F1126" s="11">
        <f aca="true" t="shared" si="143" ref="F1126:F1189">20+345*LOG10(8*E1126+1)</f>
        <v>1035.334859711285</v>
      </c>
      <c r="G1126" s="2">
        <f t="shared" si="136"/>
        <v>1032.5567617052918</v>
      </c>
      <c r="H1126" s="2">
        <f t="shared" si="137"/>
        <v>650</v>
      </c>
      <c r="J1126" s="47">
        <f t="shared" si="139"/>
        <v>0.16415480588945308</v>
      </c>
      <c r="K1126" s="50">
        <f t="shared" si="140"/>
        <v>1.1394620038921326</v>
      </c>
      <c r="L1126" s="2">
        <f t="shared" si="141"/>
        <v>840.4682522808258</v>
      </c>
      <c r="M1126" s="2">
        <f aca="true" t="shared" si="144" ref="M1126:M1189">IF(L1126&lt;600,425+0.773*L1126-0.00169*L1126^2+0.00000222*L1126^3,IF(L1126&lt;735,666+(13002/(738-L1126)),IF(L1126&lt;900,545+(17820/(L1126-731)),650)))</f>
        <v>707.78692341123</v>
      </c>
      <c r="N1126" s="38"/>
      <c r="O1126" s="19"/>
    </row>
    <row r="1127" spans="5:15" ht="12.75">
      <c r="E1127" s="17">
        <f t="shared" si="142"/>
        <v>109.75000000000081</v>
      </c>
      <c r="F1127" s="11">
        <f t="shared" si="143"/>
        <v>1035.6761619004524</v>
      </c>
      <c r="G1127" s="2">
        <f aca="true" t="shared" si="145" ref="G1127:G1190">$B$8*($E1127-$E1126)*60*($B$11*($F1127-G1126)+$B$10*0.0000000567*(($F1127+273)^4-(G1126+273)^4))/($B$9*$H1126)+G1126</f>
        <v>1032.9070469898825</v>
      </c>
      <c r="H1127" s="2">
        <f aca="true" t="shared" si="146" ref="H1127:H1190">IF(G1127&lt;600,425+0.773*G1127-0.00169*G1127^2+0.00000222*G1127^3,IF(G1127&lt;735,666+(13002/(738-G1127)),IF(G1127&lt;900,545+(17820/(G1127-731)),650)))</f>
        <v>650</v>
      </c>
      <c r="J1127" s="47">
        <f t="shared" si="139"/>
        <v>0.1645519302578723</v>
      </c>
      <c r="K1127" s="50">
        <f t="shared" si="140"/>
        <v>1.1374135889016752</v>
      </c>
      <c r="L1127" s="2">
        <f t="shared" si="141"/>
        <v>841.6056658697275</v>
      </c>
      <c r="M1127" s="2">
        <f t="shared" si="144"/>
        <v>706.1129037547549</v>
      </c>
      <c r="N1127" s="38"/>
      <c r="O1127" s="19"/>
    </row>
    <row r="1128" spans="5:15" ht="12.75">
      <c r="E1128" s="17">
        <f t="shared" si="142"/>
        <v>110.00000000000081</v>
      </c>
      <c r="F1128" s="11">
        <f t="shared" si="143"/>
        <v>1036.0166884021578</v>
      </c>
      <c r="G1128" s="2">
        <f t="shared" si="145"/>
        <v>1033.2564884488013</v>
      </c>
      <c r="H1128" s="2">
        <f t="shared" si="146"/>
        <v>650</v>
      </c>
      <c r="J1128" s="47">
        <f t="shared" si="139"/>
        <v>0.1649420423267749</v>
      </c>
      <c r="K1128" s="50">
        <f t="shared" si="140"/>
        <v>1.1353048687160148</v>
      </c>
      <c r="L1128" s="2">
        <f t="shared" si="141"/>
        <v>842.7409707384436</v>
      </c>
      <c r="M1128" s="2">
        <f t="shared" si="144"/>
        <v>704.4759727093473</v>
      </c>
      <c r="N1128" s="38"/>
      <c r="O1128" s="19"/>
    </row>
    <row r="1129" spans="5:15" ht="12.75">
      <c r="E1129" s="17">
        <f t="shared" si="142"/>
        <v>110.25000000000081</v>
      </c>
      <c r="F1129" s="11">
        <f t="shared" si="143"/>
        <v>1036.3564427342621</v>
      </c>
      <c r="G1129" s="2">
        <f t="shared" si="145"/>
        <v>1033.6050921029962</v>
      </c>
      <c r="H1129" s="2">
        <f t="shared" si="146"/>
        <v>650</v>
      </c>
      <c r="J1129" s="47">
        <f t="shared" si="139"/>
        <v>0.1653253041557614</v>
      </c>
      <c r="K1129" s="50">
        <f t="shared" si="140"/>
        <v>1.1331379272680582</v>
      </c>
      <c r="L1129" s="2">
        <f t="shared" si="141"/>
        <v>843.8741086657117</v>
      </c>
      <c r="M1129" s="2">
        <f t="shared" si="144"/>
        <v>702.8750008363368</v>
      </c>
      <c r="N1129" s="38"/>
      <c r="O1129" s="19"/>
    </row>
    <row r="1130" spans="5:15" ht="12.75">
      <c r="E1130" s="17">
        <f t="shared" si="142"/>
        <v>110.50000000000081</v>
      </c>
      <c r="F1130" s="11">
        <f t="shared" si="143"/>
        <v>1036.6954283907507</v>
      </c>
      <c r="G1130" s="2">
        <f t="shared" si="145"/>
        <v>1033.9528637132626</v>
      </c>
      <c r="H1130" s="2">
        <f t="shared" si="146"/>
        <v>650</v>
      </c>
      <c r="J1130" s="47">
        <f t="shared" si="139"/>
        <v>0.16570187347681473</v>
      </c>
      <c r="K1130" s="50">
        <f t="shared" si="140"/>
        <v>1.1309147900039387</v>
      </c>
      <c r="L1130" s="2">
        <f t="shared" si="141"/>
        <v>845.0050234557156</v>
      </c>
      <c r="M1130" s="2">
        <f t="shared" si="144"/>
        <v>701.3089016592505</v>
      </c>
      <c r="N1130" s="38"/>
      <c r="O1130" s="19"/>
    </row>
    <row r="1131" spans="5:15" ht="12.75">
      <c r="E1131" s="17">
        <f t="shared" si="142"/>
        <v>110.75000000000081</v>
      </c>
      <c r="F1131" s="11">
        <f t="shared" si="143"/>
        <v>1037.0336488419466</v>
      </c>
      <c r="G1131" s="2">
        <f t="shared" si="145"/>
        <v>1034.299808805873</v>
      </c>
      <c r="H1131" s="2">
        <f t="shared" si="146"/>
        <v>650</v>
      </c>
      <c r="J1131" s="47">
        <f t="shared" si="139"/>
        <v>0.16607190381163542</v>
      </c>
      <c r="K1131" s="50">
        <f t="shared" si="140"/>
        <v>1.1286374254722518</v>
      </c>
      <c r="L1131" s="2">
        <f t="shared" si="141"/>
        <v>846.1336608811878</v>
      </c>
      <c r="M1131" s="2">
        <f t="shared" si="144"/>
        <v>699.7766297328924</v>
      </c>
      <c r="N1131" s="38"/>
      <c r="O1131" s="19"/>
    </row>
    <row r="1132" spans="5:15" ht="12.75">
      <c r="E1132" s="17">
        <f t="shared" si="142"/>
        <v>111.00000000000081</v>
      </c>
      <c r="F1132" s="11">
        <f t="shared" si="143"/>
        <v>1037.3711075347248</v>
      </c>
      <c r="G1132" s="2">
        <f t="shared" si="145"/>
        <v>1034.6459326954516</v>
      </c>
      <c r="H1132" s="2">
        <f t="shared" si="146"/>
        <v>650</v>
      </c>
      <c r="J1132" s="47">
        <f t="shared" si="139"/>
        <v>0.16643554458664178</v>
      </c>
      <c r="K1132" s="50">
        <f t="shared" si="140"/>
        <v>1.1263077468790677</v>
      </c>
      <c r="L1132" s="2">
        <f t="shared" si="141"/>
        <v>847.2599686280669</v>
      </c>
      <c r="M1132" s="2">
        <f t="shared" si="144"/>
        <v>698.2771788112971</v>
      </c>
      <c r="N1132" s="38"/>
      <c r="O1132" s="19"/>
    </row>
    <row r="1133" spans="5:15" ht="12.75">
      <c r="E1133" s="17">
        <f t="shared" si="142"/>
        <v>111.25000000000081</v>
      </c>
      <c r="F1133" s="11">
        <f t="shared" si="143"/>
        <v>1037.707807892723</v>
      </c>
      <c r="G1133" s="2">
        <f t="shared" si="145"/>
        <v>1034.991240505391</v>
      </c>
      <c r="H1133" s="2">
        <f t="shared" si="146"/>
        <v>650</v>
      </c>
      <c r="J1133" s="47">
        <f t="shared" si="139"/>
        <v>0.16679294124557525</v>
      </c>
      <c r="K1133" s="50">
        <f t="shared" si="140"/>
        <v>1.1239276136084995</v>
      </c>
      <c r="L1133" s="2">
        <f t="shared" si="141"/>
        <v>848.3838962416754</v>
      </c>
      <c r="M1133" s="2">
        <f t="shared" si="144"/>
        <v>696.8095801089389</v>
      </c>
      <c r="N1133" s="38"/>
      <c r="O1133" s="19"/>
    </row>
    <row r="1134" spans="5:15" ht="12.75">
      <c r="E1134" s="17">
        <f t="shared" si="142"/>
        <v>111.50000000000081</v>
      </c>
      <c r="F1134" s="11">
        <f t="shared" si="143"/>
        <v>1038.0437533165496</v>
      </c>
      <c r="G1134" s="2">
        <f t="shared" si="145"/>
        <v>1035.3357371860766</v>
      </c>
      <c r="H1134" s="2">
        <f t="shared" si="146"/>
        <v>650</v>
      </c>
      <c r="J1134" s="47">
        <f t="shared" si="139"/>
        <v>0.16714423535966627</v>
      </c>
      <c r="K1134" s="50">
        <f t="shared" si="140"/>
        <v>1.1214988327084634</v>
      </c>
      <c r="L1134" s="2">
        <f t="shared" si="141"/>
        <v>849.5053950743838</v>
      </c>
      <c r="M1134" s="2">
        <f t="shared" si="144"/>
        <v>695.3729006499213</v>
      </c>
      <c r="N1134" s="38"/>
      <c r="O1134" s="19"/>
    </row>
    <row r="1135" spans="5:15" ht="12.75">
      <c r="E1135" s="17">
        <f t="shared" si="142"/>
        <v>111.75000000000081</v>
      </c>
      <c r="F1135" s="11">
        <f t="shared" si="143"/>
        <v>1038.3789471839907</v>
      </c>
      <c r="G1135" s="2">
        <f t="shared" si="145"/>
        <v>1035.6794275311518</v>
      </c>
      <c r="H1135" s="2">
        <f t="shared" si="146"/>
        <v>650</v>
      </c>
      <c r="J1135" s="47">
        <f t="shared" si="139"/>
        <v>0.16748956473532933</v>
      </c>
      <c r="K1135" s="50">
        <f t="shared" si="140"/>
        <v>1.1190231603415604</v>
      </c>
      <c r="L1135" s="2">
        <f t="shared" si="141"/>
        <v>850.6244182347255</v>
      </c>
      <c r="M1135" s="2">
        <f t="shared" si="144"/>
        <v>693.9662417002006</v>
      </c>
      <c r="N1135" s="38"/>
      <c r="O1135" s="19"/>
    </row>
    <row r="1136" spans="5:15" ht="12.75">
      <c r="E1136" s="17">
        <f t="shared" si="142"/>
        <v>112.00000000000081</v>
      </c>
      <c r="F1136" s="11">
        <f t="shared" si="143"/>
        <v>1038.7133928502128</v>
      </c>
      <c r="G1136" s="2">
        <f t="shared" si="145"/>
        <v>1036.0223161920396</v>
      </c>
      <c r="H1136" s="2">
        <f t="shared" si="146"/>
        <v>650</v>
      </c>
      <c r="J1136" s="47">
        <f t="shared" si="139"/>
        <v>0.1678290635193661</v>
      </c>
      <c r="K1136" s="50">
        <f t="shared" si="140"/>
        <v>1.1165023032010704</v>
      </c>
      <c r="L1136" s="2">
        <f t="shared" si="141"/>
        <v>851.7409205379265</v>
      </c>
      <c r="M1136" s="2">
        <f t="shared" si="144"/>
        <v>692.5887372781995</v>
      </c>
      <c r="N1136" s="38"/>
      <c r="O1136" s="19"/>
    </row>
    <row r="1137" spans="5:15" ht="12.75">
      <c r="E1137" s="17">
        <f t="shared" si="142"/>
        <v>112.25000000000081</v>
      </c>
      <c r="F1137" s="11">
        <f t="shared" si="143"/>
        <v>1039.047093647965</v>
      </c>
      <c r="G1137" s="2">
        <f t="shared" si="145"/>
        <v>1036.364407690906</v>
      </c>
      <c r="H1137" s="2">
        <f t="shared" si="146"/>
        <v>650</v>
      </c>
      <c r="J1137" s="47">
        <f t="shared" si="139"/>
        <v>0.1681628623016662</v>
      </c>
      <c r="K1137" s="50">
        <f t="shared" si="140"/>
        <v>1.113937919892134</v>
      </c>
      <c r="L1137" s="2">
        <f t="shared" si="141"/>
        <v>852.8548584578186</v>
      </c>
      <c r="M1137" s="2">
        <f t="shared" si="144"/>
        <v>691.2395527394468</v>
      </c>
      <c r="N1137" s="38"/>
      <c r="O1137" s="19"/>
    </row>
    <row r="1138" spans="5:15" ht="12.75">
      <c r="E1138" s="17">
        <f t="shared" si="142"/>
        <v>112.50000000000081</v>
      </c>
      <c r="F1138" s="11">
        <f t="shared" si="143"/>
        <v>1039.3800528877778</v>
      </c>
      <c r="G1138" s="2">
        <f t="shared" si="145"/>
        <v>1036.7057064322335</v>
      </c>
      <c r="H1138" s="2">
        <f t="shared" si="146"/>
        <v>650</v>
      </c>
      <c r="J1138" s="47">
        <f t="shared" si="139"/>
        <v>0.16849108821540426</v>
      </c>
      <c r="K1138" s="50">
        <f t="shared" si="140"/>
        <v>1.1113316222783787</v>
      </c>
      <c r="L1138" s="2">
        <f t="shared" si="141"/>
        <v>853.966190080097</v>
      </c>
      <c r="M1138" s="2">
        <f t="shared" si="144"/>
        <v>689.9178834311489</v>
      </c>
      <c r="N1138" s="38"/>
      <c r="O1138" s="19"/>
    </row>
    <row r="1139" spans="5:15" ht="12.75">
      <c r="E1139" s="17">
        <f t="shared" si="142"/>
        <v>112.75000000000081</v>
      </c>
      <c r="F1139" s="11">
        <f t="shared" si="143"/>
        <v>1039.7122738581606</v>
      </c>
      <c r="G1139" s="2">
        <f t="shared" si="145"/>
        <v>1037.0462167131561</v>
      </c>
      <c r="H1139" s="2">
        <f t="shared" si="146"/>
        <v>650</v>
      </c>
      <c r="J1139" s="47">
        <f t="shared" si="139"/>
        <v>0.16881386503473894</v>
      </c>
      <c r="K1139" s="50">
        <f t="shared" si="140"/>
        <v>1.1086849767941833</v>
      </c>
      <c r="L1139" s="2">
        <f t="shared" si="141"/>
        <v>855.0748750568912</v>
      </c>
      <c r="M1139" s="2">
        <f t="shared" si="144"/>
        <v>688.6229534128414</v>
      </c>
      <c r="N1139" s="38"/>
      <c r="O1139" s="19"/>
    </row>
    <row r="1140" spans="5:15" ht="12.75">
      <c r="E1140" s="17">
        <f t="shared" si="142"/>
        <v>113.00000000000081</v>
      </c>
      <c r="F1140" s="11">
        <f t="shared" si="143"/>
        <v>1040.0437598257963</v>
      </c>
      <c r="G1140" s="2">
        <f t="shared" si="145"/>
        <v>1037.3859427326904</v>
      </c>
      <c r="H1140" s="2">
        <f t="shared" si="146"/>
        <v>650</v>
      </c>
      <c r="J1140" s="47">
        <f aca="true" t="shared" si="147" ref="J1140:J1203">$B$24*$B$23*$B$26*$B$22/($B$9*M1139)</f>
        <v>0.16913131327002734</v>
      </c>
      <c r="K1140" s="50">
        <f aca="true" t="shared" si="148" ref="K1140:K1203">$B$25*$B$22*(F1140-L1139)*(E1140-E1139)*60/($B$26*M1139*$B$9*(1+J1140/3))-((F1140-F1139)*(EXP(J1140/10)-1))</f>
        <v>1.1059995057230396</v>
      </c>
      <c r="L1140" s="2">
        <f aca="true" t="shared" si="149" ref="L1140:L1203">IF(K1140&gt;0,K1140+L1139,L1139)</f>
        <v>856.1808745626142</v>
      </c>
      <c r="M1140" s="2">
        <f t="shared" si="144"/>
        <v>687.3540142395044</v>
      </c>
      <c r="N1140" s="38"/>
      <c r="O1140" s="19"/>
    </row>
    <row r="1141" spans="5:15" ht="12.75">
      <c r="E1141" s="17">
        <f t="shared" si="142"/>
        <v>113.25000000000081</v>
      </c>
      <c r="F1141" s="11">
        <f t="shared" si="143"/>
        <v>1040.374514035734</v>
      </c>
      <c r="G1141" s="2">
        <f t="shared" si="145"/>
        <v>1037.7248885999786</v>
      </c>
      <c r="H1141" s="2">
        <f t="shared" si="146"/>
        <v>650</v>
      </c>
      <c r="J1141" s="47">
        <f t="shared" si="147"/>
        <v>0.16944355026057395</v>
      </c>
      <c r="K1141" s="50">
        <f t="shared" si="148"/>
        <v>1.1032766884422802</v>
      </c>
      <c r="L1141" s="2">
        <f t="shared" si="149"/>
        <v>857.2841512510565</v>
      </c>
      <c r="M1141" s="2">
        <f t="shared" si="144"/>
        <v>686.1103438037393</v>
      </c>
      <c r="N1141" s="38"/>
      <c r="O1141" s="19"/>
    </row>
    <row r="1142" spans="5:15" ht="12.75">
      <c r="E1142" s="17">
        <f t="shared" si="142"/>
        <v>113.50000000000081</v>
      </c>
      <c r="F1142" s="11">
        <f t="shared" si="143"/>
        <v>1040.7045397115799</v>
      </c>
      <c r="G1142" s="2">
        <f t="shared" si="145"/>
        <v>1038.0630583416555</v>
      </c>
      <c r="H1142" s="2">
        <f t="shared" si="146"/>
        <v>650</v>
      </c>
      <c r="J1142" s="47">
        <f t="shared" si="147"/>
        <v>0.16975069026493808</v>
      </c>
      <c r="K1142" s="50">
        <f t="shared" si="148"/>
        <v>1.1005179626347448</v>
      </c>
      <c r="L1142" s="2">
        <f t="shared" si="149"/>
        <v>858.3846692136913</v>
      </c>
      <c r="M1142" s="2">
        <f t="shared" si="144"/>
        <v>684.891245233808</v>
      </c>
      <c r="N1142" s="38"/>
      <c r="O1142" s="19"/>
    </row>
    <row r="1143" spans="5:15" ht="12.75">
      <c r="E1143" s="17">
        <f t="shared" si="142"/>
        <v>113.75000000000081</v>
      </c>
      <c r="F1143" s="11">
        <f t="shared" si="143"/>
        <v>1041.0338400556855</v>
      </c>
      <c r="G1143" s="2">
        <f t="shared" si="145"/>
        <v>1038.4004559084306</v>
      </c>
      <c r="H1143" s="2">
        <f t="shared" si="146"/>
        <v>650</v>
      </c>
      <c r="J1143" s="47">
        <f t="shared" si="147"/>
        <v>0.17005284454882905</v>
      </c>
      <c r="K1143" s="50">
        <f t="shared" si="148"/>
        <v>1.097724725467859</v>
      </c>
      <c r="L1143" s="2">
        <f t="shared" si="149"/>
        <v>859.4823939391591</v>
      </c>
      <c r="M1143" s="2">
        <f t="shared" si="144"/>
        <v>683.6960458445255</v>
      </c>
      <c r="N1143" s="38"/>
      <c r="O1143" s="19"/>
    </row>
    <row r="1144" spans="5:15" ht="12.75">
      <c r="E1144" s="17">
        <f t="shared" si="142"/>
        <v>114.00000000000081</v>
      </c>
      <c r="F1144" s="11">
        <f t="shared" si="143"/>
        <v>1041.3624182493343</v>
      </c>
      <c r="G1144" s="2">
        <f t="shared" si="145"/>
        <v>1038.737085180972</v>
      </c>
      <c r="H1144" s="2">
        <f t="shared" si="146"/>
        <v>650</v>
      </c>
      <c r="J1144" s="47">
        <f t="shared" si="147"/>
        <v>0.17035012147062176</v>
      </c>
      <c r="K1144" s="50">
        <f t="shared" si="148"/>
        <v>1.0948983347405992</v>
      </c>
      <c r="L1144" s="2">
        <f t="shared" si="149"/>
        <v>860.5772922738997</v>
      </c>
      <c r="M1144" s="2">
        <f t="shared" si="144"/>
        <v>682.5240961381735</v>
      </c>
      <c r="N1144" s="38"/>
      <c r="O1144" s="19"/>
    </row>
    <row r="1145" spans="5:15" ht="12.75">
      <c r="E1145" s="17">
        <f t="shared" si="142"/>
        <v>114.25000000000081</v>
      </c>
      <c r="F1145" s="11">
        <f t="shared" si="143"/>
        <v>1041.6902774529258</v>
      </c>
      <c r="G1145" s="2">
        <f t="shared" si="145"/>
        <v>1039.0729499751667</v>
      </c>
      <c r="H1145" s="2">
        <f t="shared" si="146"/>
        <v>650</v>
      </c>
      <c r="J1145" s="47">
        <f t="shared" si="147"/>
        <v>0.17064262656452855</v>
      </c>
      <c r="K1145" s="50">
        <f t="shared" si="148"/>
        <v>1.092040109999032</v>
      </c>
      <c r="L1145" s="2">
        <f t="shared" si="149"/>
        <v>861.6693323838988</v>
      </c>
      <c r="M1145" s="2">
        <f t="shared" si="144"/>
        <v>681.3747688527702</v>
      </c>
      <c r="N1145" s="38"/>
      <c r="O1145" s="19"/>
    </row>
    <row r="1146" spans="5:15" ht="12.75">
      <c r="E1146" s="17">
        <f t="shared" si="142"/>
        <v>114.50000000000081</v>
      </c>
      <c r="F1146" s="11">
        <f t="shared" si="143"/>
        <v>1042.0174208061583</v>
      </c>
      <c r="G1146" s="2">
        <f t="shared" si="145"/>
        <v>1039.4080540468276</v>
      </c>
      <c r="H1146" s="2">
        <f t="shared" si="146"/>
        <v>650</v>
      </c>
      <c r="J1146" s="47">
        <f t="shared" si="147"/>
        <v>0.17093046262146638</v>
      </c>
      <c r="K1146" s="50">
        <f t="shared" si="148"/>
        <v>1.0891513336209107</v>
      </c>
      <c r="L1146" s="2">
        <f t="shared" si="149"/>
        <v>862.7584837175197</v>
      </c>
      <c r="M1146" s="2">
        <f t="shared" si="144"/>
        <v>680.2474580551849</v>
      </c>
      <c r="N1146" s="38"/>
      <c r="O1146" s="19"/>
    </row>
    <row r="1147" spans="5:15" ht="12.75">
      <c r="E1147" s="17">
        <f t="shared" si="142"/>
        <v>114.75000000000081</v>
      </c>
      <c r="F1147" s="11">
        <f t="shared" si="143"/>
        <v>1042.3438514282095</v>
      </c>
      <c r="G1147" s="2">
        <f t="shared" si="145"/>
        <v>1039.742401095904</v>
      </c>
      <c r="H1147" s="2">
        <f t="shared" si="146"/>
        <v>650</v>
      </c>
      <c r="J1147" s="47">
        <f t="shared" si="147"/>
        <v>0.17121372976766097</v>
      </c>
      <c r="K1147" s="50">
        <f t="shared" si="148"/>
        <v>1.0862332518700286</v>
      </c>
      <c r="L1147" s="2">
        <f t="shared" si="149"/>
        <v>863.8447169693897</v>
      </c>
      <c r="M1147" s="2">
        <f t="shared" si="144"/>
        <v>679.1415782767343</v>
      </c>
      <c r="N1147" s="38"/>
      <c r="O1147" s="19"/>
    </row>
    <row r="1148" spans="5:15" ht="12.75">
      <c r="E1148" s="17">
        <f t="shared" si="142"/>
        <v>115.00000000000081</v>
      </c>
      <c r="F1148" s="11">
        <f t="shared" si="143"/>
        <v>1042.669572417914</v>
      </c>
      <c r="G1148" s="2">
        <f t="shared" si="145"/>
        <v>1040.0759947702504</v>
      </c>
      <c r="H1148" s="2">
        <f t="shared" si="146"/>
        <v>650</v>
      </c>
      <c r="J1148" s="47">
        <f t="shared" si="147"/>
        <v>0.17149252554103064</v>
      </c>
      <c r="K1148" s="50">
        <f t="shared" si="148"/>
        <v>1.0832870759209452</v>
      </c>
      <c r="L1148" s="2">
        <f t="shared" si="149"/>
        <v>864.9280040453106</v>
      </c>
      <c r="M1148" s="2">
        <f t="shared" si="144"/>
        <v>678.0565636890335</v>
      </c>
      <c r="N1148" s="38"/>
      <c r="O1148" s="19"/>
    </row>
    <row r="1149" spans="5:15" ht="12.75">
      <c r="E1149" s="17">
        <f t="shared" si="142"/>
        <v>115.25000000000081</v>
      </c>
      <c r="F1149" s="11">
        <f t="shared" si="143"/>
        <v>1042.9945868539407</v>
      </c>
      <c r="G1149" s="2">
        <f t="shared" si="145"/>
        <v>1040.4088386690048</v>
      </c>
      <c r="H1149" s="2">
        <f t="shared" si="146"/>
        <v>650</v>
      </c>
      <c r="J1149" s="47">
        <f t="shared" si="147"/>
        <v>0.1717669449653945</v>
      </c>
      <c r="K1149" s="50">
        <f t="shared" si="148"/>
        <v>1.0803139828546664</v>
      </c>
      <c r="L1149" s="2">
        <f t="shared" si="149"/>
        <v>866.0083180281653</v>
      </c>
      <c r="M1149" s="2">
        <f t="shared" si="144"/>
        <v>676.9918673180005</v>
      </c>
      <c r="N1149" s="38"/>
      <c r="O1149" s="19"/>
    </row>
    <row r="1150" spans="5:15" ht="12.75">
      <c r="E1150" s="17">
        <f t="shared" si="142"/>
        <v>115.50000000000081</v>
      </c>
      <c r="F1150" s="11">
        <f t="shared" si="143"/>
        <v>1043.3188977949671</v>
      </c>
      <c r="G1150" s="2">
        <f t="shared" si="145"/>
        <v>1040.7409363456138</v>
      </c>
      <c r="H1150" s="2">
        <f t="shared" si="146"/>
        <v>650</v>
      </c>
      <c r="J1150" s="47">
        <f t="shared" si="147"/>
        <v>0.1720370806225518</v>
      </c>
      <c r="K1150" s="50">
        <f t="shared" si="148"/>
        <v>1.0773151166260626</v>
      </c>
      <c r="L1150" s="2">
        <f t="shared" si="149"/>
        <v>867.0856331447914</v>
      </c>
      <c r="M1150" s="2">
        <f t="shared" si="144"/>
        <v>675.9469602940379</v>
      </c>
      <c r="N1150" s="38"/>
      <c r="O1150" s="19"/>
    </row>
    <row r="1151" spans="5:15" ht="12.75">
      <c r="E1151" s="17">
        <f t="shared" si="142"/>
        <v>115.75000000000081</v>
      </c>
      <c r="F1151" s="11">
        <f t="shared" si="143"/>
        <v>1043.6425082798526</v>
      </c>
      <c r="G1151" s="2">
        <f t="shared" si="145"/>
        <v>1041.0722913105462</v>
      </c>
      <c r="H1151" s="2">
        <f t="shared" si="146"/>
        <v>650</v>
      </c>
      <c r="J1151" s="47">
        <f t="shared" si="147"/>
        <v>0.17230302272227854</v>
      </c>
      <c r="K1151" s="50">
        <f t="shared" si="148"/>
        <v>1.0742915890035474</v>
      </c>
      <c r="L1151" s="2">
        <f t="shared" si="149"/>
        <v>868.1599247337949</v>
      </c>
      <c r="M1151" s="2">
        <f t="shared" si="144"/>
        <v>674.9213311365235</v>
      </c>
      <c r="N1151" s="38"/>
      <c r="O1151" s="19"/>
    </row>
    <row r="1152" spans="5:15" ht="12.75">
      <c r="E1152" s="17">
        <f t="shared" si="142"/>
        <v>116.00000000000081</v>
      </c>
      <c r="F1152" s="11">
        <f t="shared" si="143"/>
        <v>1043.9654213278075</v>
      </c>
      <c r="G1152" s="2">
        <f t="shared" si="145"/>
        <v>1041.402907033729</v>
      </c>
      <c r="H1152" s="2">
        <f t="shared" si="146"/>
        <v>650</v>
      </c>
      <c r="J1152" s="47">
        <f t="shared" si="147"/>
        <v>0.17256485917028982</v>
      </c>
      <c r="K1152" s="50">
        <f t="shared" si="148"/>
        <v>1.0712444804818215</v>
      </c>
      <c r="L1152" s="2">
        <f t="shared" si="149"/>
        <v>869.2311692142767</v>
      </c>
      <c r="M1152" s="2">
        <f t="shared" si="144"/>
        <v>673.9144850708499</v>
      </c>
      <c r="N1152" s="38"/>
      <c r="O1152" s="19"/>
    </row>
    <row r="1153" spans="5:15" ht="12.75">
      <c r="E1153" s="17">
        <f t="shared" si="142"/>
        <v>116.25000000000081</v>
      </c>
      <c r="F1153" s="11">
        <f t="shared" si="143"/>
        <v>1044.2876399385643</v>
      </c>
      <c r="G1153" s="2">
        <f t="shared" si="145"/>
        <v>1041.7327869467338</v>
      </c>
      <c r="H1153" s="2">
        <f t="shared" si="146"/>
        <v>650</v>
      </c>
      <c r="J1153" s="47">
        <f t="shared" si="147"/>
        <v>0.1728226756342153</v>
      </c>
      <c r="K1153" s="50">
        <f t="shared" si="148"/>
        <v>1.0681748411681733</v>
      </c>
      <c r="L1153" s="2">
        <f t="shared" si="149"/>
        <v>870.299344055445</v>
      </c>
      <c r="M1153" s="2">
        <f t="shared" si="144"/>
        <v>672.9259433763532</v>
      </c>
      <c r="N1153" s="38"/>
      <c r="O1153" s="19"/>
    </row>
    <row r="1154" spans="5:15" ht="12.75">
      <c r="E1154" s="17">
        <f aca="true" t="shared" si="150" ref="E1154:E1217">E1153+15/60</f>
        <v>116.50000000000081</v>
      </c>
      <c r="F1154" s="11">
        <f t="shared" si="143"/>
        <v>1044.6091670925434</v>
      </c>
      <c r="G1154" s="2">
        <f t="shared" si="145"/>
        <v>1042.061934444743</v>
      </c>
      <c r="H1154" s="2">
        <f t="shared" si="146"/>
        <v>650</v>
      </c>
      <c r="J1154" s="47">
        <f t="shared" si="147"/>
        <v>0.1730765556076366</v>
      </c>
      <c r="K1154" s="50">
        <f t="shared" si="148"/>
        <v>1.065083691643213</v>
      </c>
      <c r="L1154" s="2">
        <f t="shared" si="149"/>
        <v>871.3644277470881</v>
      </c>
      <c r="M1154" s="2">
        <f t="shared" si="144"/>
        <v>671.9552427635617</v>
      </c>
      <c r="N1154" s="38"/>
      <c r="O1154" s="19"/>
    </row>
    <row r="1155" spans="5:15" ht="12.75">
      <c r="E1155" s="17">
        <f t="shared" si="150"/>
        <v>116.75000000000081</v>
      </c>
      <c r="F1155" s="11">
        <f t="shared" si="143"/>
        <v>1044.9300057510197</v>
      </c>
      <c r="G1155" s="2">
        <f t="shared" si="145"/>
        <v>1042.3903528883195</v>
      </c>
      <c r="H1155" s="2">
        <f t="shared" si="146"/>
        <v>650</v>
      </c>
      <c r="J1155" s="47">
        <f t="shared" si="147"/>
        <v>0.17332658047223506</v>
      </c>
      <c r="K1155" s="50">
        <f t="shared" si="148"/>
        <v>1.0619720237964927</v>
      </c>
      <c r="L1155" s="2">
        <f t="shared" si="149"/>
        <v>872.4263997708846</v>
      </c>
      <c r="M1155" s="2">
        <f t="shared" si="144"/>
        <v>671.0019347792844</v>
      </c>
      <c r="N1155" s="38"/>
      <c r="O1155" s="19"/>
    </row>
    <row r="1156" spans="5:15" ht="12.75">
      <c r="E1156" s="17">
        <f t="shared" si="150"/>
        <v>117.00000000000081</v>
      </c>
      <c r="F1156" s="11">
        <f t="shared" si="143"/>
        <v>1045.2501588562845</v>
      </c>
      <c r="G1156" s="2">
        <f t="shared" si="145"/>
        <v>1042.718045604999</v>
      </c>
      <c r="H1156" s="2">
        <f t="shared" si="146"/>
        <v>650</v>
      </c>
      <c r="J1156" s="47">
        <f t="shared" si="147"/>
        <v>0.17357282955809802</v>
      </c>
      <c r="K1156" s="50">
        <f t="shared" si="148"/>
        <v>1.0588408016378519</v>
      </c>
      <c r="L1156" s="2">
        <f t="shared" si="149"/>
        <v>873.4852405725225</v>
      </c>
      <c r="M1156" s="2">
        <f t="shared" si="144"/>
        <v>670.0655852381421</v>
      </c>
      <c r="N1156" s="38"/>
      <c r="O1156" s="19"/>
    </row>
    <row r="1157" spans="5:15" ht="12.75">
      <c r="E1157" s="17">
        <f t="shared" si="150"/>
        <v>117.25000000000081</v>
      </c>
      <c r="F1157" s="11">
        <f t="shared" si="143"/>
        <v>1045.5696293318094</v>
      </c>
      <c r="G1157" s="2">
        <f t="shared" si="145"/>
        <v>1043.0450158907265</v>
      </c>
      <c r="H1157" s="2">
        <f t="shared" si="146"/>
        <v>650</v>
      </c>
      <c r="J1157" s="47">
        <f t="shared" si="147"/>
        <v>0.17381538020223194</v>
      </c>
      <c r="K1157" s="50">
        <f t="shared" si="148"/>
        <v>1.055690962084951</v>
      </c>
      <c r="L1157" s="2">
        <f t="shared" si="149"/>
        <v>874.5409315346074</v>
      </c>
      <c r="M1157" s="2">
        <f t="shared" si="144"/>
        <v>669.1457736792215</v>
      </c>
      <c r="N1157" s="38"/>
      <c r="O1157" s="19"/>
    </row>
    <row r="1158" spans="5:15" ht="12.75">
      <c r="E1158" s="17">
        <f t="shared" si="150"/>
        <v>117.50000000000081</v>
      </c>
      <c r="F1158" s="11">
        <f t="shared" si="143"/>
        <v>1045.8884200824048</v>
      </c>
      <c r="G1158" s="2">
        <f t="shared" si="145"/>
        <v>1043.3712670111545</v>
      </c>
      <c r="H1158" s="2">
        <f t="shared" si="146"/>
        <v>650</v>
      </c>
      <c r="J1158" s="47">
        <f t="shared" si="147"/>
        <v>0.17405430780532974</v>
      </c>
      <c r="K1158" s="50">
        <f t="shared" si="148"/>
        <v>1.0525234157278431</v>
      </c>
      <c r="L1158" s="2">
        <f t="shared" si="149"/>
        <v>875.5934549503352</v>
      </c>
      <c r="M1158" s="2">
        <f t="shared" si="144"/>
        <v>668.2420928466008</v>
      </c>
      <c r="N1158" s="38"/>
      <c r="O1158" s="19"/>
    </row>
    <row r="1159" spans="5:15" ht="12.75">
      <c r="E1159" s="17">
        <f t="shared" si="150"/>
        <v>117.75000000000081</v>
      </c>
      <c r="F1159" s="11">
        <f t="shared" si="143"/>
        <v>1046.2065339943792</v>
      </c>
      <c r="G1159" s="2">
        <f t="shared" si="145"/>
        <v>1043.6968022028145</v>
      </c>
      <c r="H1159" s="2">
        <f t="shared" si="146"/>
        <v>650</v>
      </c>
      <c r="J1159" s="47">
        <f t="shared" si="147"/>
        <v>0.17428968588684016</v>
      </c>
      <c r="K1159" s="50">
        <f t="shared" si="148"/>
        <v>1.0493390475710043</v>
      </c>
      <c r="L1159" s="2">
        <f t="shared" si="149"/>
        <v>876.6427939979062</v>
      </c>
      <c r="M1159" s="2">
        <f t="shared" si="144"/>
        <v>667.3541481925716</v>
      </c>
      <c r="N1159" s="38"/>
      <c r="O1159" s="19"/>
    </row>
    <row r="1160" spans="5:15" ht="12.75">
      <c r="E1160" s="17">
        <f t="shared" si="150"/>
        <v>118.00000000000081</v>
      </c>
      <c r="F1160" s="11">
        <f t="shared" si="143"/>
        <v>1046.5239739356969</v>
      </c>
      <c r="G1160" s="2">
        <f t="shared" si="145"/>
        <v>1044.0216246741793</v>
      </c>
      <c r="H1160" s="2">
        <f t="shared" si="146"/>
        <v>650</v>
      </c>
      <c r="J1160" s="47">
        <f t="shared" si="147"/>
        <v>0.17452158613838542</v>
      </c>
      <c r="K1160" s="50">
        <f t="shared" si="148"/>
        <v>1.04613871775362</v>
      </c>
      <c r="L1160" s="2">
        <f t="shared" si="149"/>
        <v>877.6889327156598</v>
      </c>
      <c r="M1160" s="2">
        <f t="shared" si="144"/>
        <v>666.4815574024394</v>
      </c>
      <c r="N1160" s="38"/>
      <c r="O1160" s="19"/>
    </row>
    <row r="1161" spans="5:15" ht="12.75">
      <c r="E1161" s="17">
        <f t="shared" si="150"/>
        <v>118.25000000000081</v>
      </c>
      <c r="F1161" s="11">
        <f t="shared" si="143"/>
        <v>1046.8407427561303</v>
      </c>
      <c r="G1161" s="2">
        <f t="shared" si="145"/>
        <v>1044.3457376066253</v>
      </c>
      <c r="H1161" s="2">
        <f t="shared" si="146"/>
        <v>650</v>
      </c>
      <c r="J1161" s="47">
        <f t="shared" si="147"/>
        <v>0.17475007847557347</v>
      </c>
      <c r="K1161" s="50">
        <f t="shared" si="148"/>
        <v>1.0429232622486628</v>
      </c>
      <c r="L1161" s="2">
        <f t="shared" si="149"/>
        <v>878.7318559779085</v>
      </c>
      <c r="M1161" s="2">
        <f t="shared" si="144"/>
        <v>665.6239499398475</v>
      </c>
      <c r="N1161" s="38"/>
      <c r="O1161" s="19"/>
    </row>
    <row r="1162" spans="5:15" ht="12.75">
      <c r="E1162" s="17">
        <f t="shared" si="150"/>
        <v>118.50000000000081</v>
      </c>
      <c r="F1162" s="11">
        <f t="shared" si="143"/>
        <v>1047.156843287417</v>
      </c>
      <c r="G1162" s="2">
        <f t="shared" si="145"/>
        <v>1044.669144155308</v>
      </c>
      <c r="H1162" s="2">
        <f t="shared" si="146"/>
        <v>650</v>
      </c>
      <c r="J1162" s="47">
        <f t="shared" si="147"/>
        <v>0.17497523108825022</v>
      </c>
      <c r="K1162" s="50">
        <f t="shared" si="148"/>
        <v>1.039693493541295</v>
      </c>
      <c r="L1162" s="2">
        <f t="shared" si="149"/>
        <v>879.7715494714498</v>
      </c>
      <c r="M1162" s="2">
        <f t="shared" si="144"/>
        <v>664.7809666116287</v>
      </c>
      <c r="N1162" s="38"/>
      <c r="O1162" s="19"/>
    </row>
    <row r="1163" spans="5:15" ht="12.75">
      <c r="E1163" s="17">
        <f t="shared" si="150"/>
        <v>118.75000000000081</v>
      </c>
      <c r="F1163" s="11">
        <f t="shared" si="143"/>
        <v>1047.4722783434088</v>
      </c>
      <c r="G1163" s="2">
        <f t="shared" si="145"/>
        <v>1044.991847449957</v>
      </c>
      <c r="H1163" s="2">
        <f t="shared" si="146"/>
        <v>650</v>
      </c>
      <c r="J1163" s="47">
        <f t="shared" si="147"/>
        <v>0.17519711048923614</v>
      </c>
      <c r="K1163" s="50">
        <f t="shared" si="148"/>
        <v>1.036450201287373</v>
      </c>
      <c r="L1163" s="2">
        <f t="shared" si="149"/>
        <v>880.8079996727372</v>
      </c>
      <c r="M1163" s="2">
        <f t="shared" si="144"/>
        <v>663.952259151238</v>
      </c>
      <c r="N1163" s="38"/>
      <c r="O1163" s="19"/>
    </row>
    <row r="1164" spans="5:15" ht="12.75">
      <c r="E1164" s="17">
        <f t="shared" si="150"/>
        <v>119.00000000000081</v>
      </c>
      <c r="F1164" s="11">
        <f t="shared" si="143"/>
        <v>1047.7870507202235</v>
      </c>
      <c r="G1164" s="2">
        <f t="shared" si="145"/>
        <v>1045.3138505956026</v>
      </c>
      <c r="H1164" s="2">
        <f t="shared" si="146"/>
        <v>650</v>
      </c>
      <c r="J1164" s="47">
        <f t="shared" si="147"/>
        <v>0.17541578156159146</v>
      </c>
      <c r="K1164" s="50">
        <f t="shared" si="148"/>
        <v>1.0331941529524376</v>
      </c>
      <c r="L1164" s="2">
        <f t="shared" si="149"/>
        <v>881.8411938256896</v>
      </c>
      <c r="M1164" s="2">
        <f t="shared" si="144"/>
        <v>663.1374898198737</v>
      </c>
      <c r="N1164" s="38"/>
      <c r="O1164" s="19"/>
    </row>
    <row r="1165" spans="5:15" ht="12.75">
      <c r="E1165" s="17">
        <f t="shared" si="150"/>
        <v>119.25000000000081</v>
      </c>
      <c r="F1165" s="11">
        <f t="shared" si="143"/>
        <v>1048.1011631963936</v>
      </c>
      <c r="G1165" s="2">
        <f t="shared" si="145"/>
        <v>1045.635156673238</v>
      </c>
      <c r="H1165" s="2">
        <f t="shared" si="146"/>
        <v>650</v>
      </c>
      <c r="J1165" s="47">
        <f t="shared" si="147"/>
        <v>0.1756313076044525</v>
      </c>
      <c r="K1165" s="50">
        <f t="shared" si="148"/>
        <v>1.029926094431849</v>
      </c>
      <c r="L1165" s="2">
        <f t="shared" si="149"/>
        <v>882.8711199201215</v>
      </c>
      <c r="M1165" s="2">
        <f t="shared" si="144"/>
        <v>662.3363310244413</v>
      </c>
      <c r="N1165" s="38"/>
      <c r="O1165" s="19"/>
    </row>
    <row r="1166" spans="5:15" ht="12.75">
      <c r="E1166" s="17">
        <f t="shared" si="150"/>
        <v>119.50000000000081</v>
      </c>
      <c r="F1166" s="11">
        <f t="shared" si="143"/>
        <v>1048.4146185330121</v>
      </c>
      <c r="G1166" s="2">
        <f t="shared" si="145"/>
        <v>1045.9557687404276</v>
      </c>
      <c r="H1166" s="2">
        <f t="shared" si="146"/>
        <v>650</v>
      </c>
      <c r="J1166" s="47">
        <f t="shared" si="147"/>
        <v>0.17584375037748137</v>
      </c>
      <c r="K1166" s="50">
        <f t="shared" si="148"/>
        <v>1.0266467506526524</v>
      </c>
      <c r="L1166" s="2">
        <f t="shared" si="149"/>
        <v>883.8977666707741</v>
      </c>
      <c r="M1166" s="2">
        <f t="shared" si="144"/>
        <v>661.5484649515566</v>
      </c>
      <c r="N1166" s="38"/>
      <c r="O1166" s="19"/>
    </row>
    <row r="1167" spans="5:15" ht="12.75">
      <c r="E1167" s="17">
        <f t="shared" si="150"/>
        <v>119.75000000000081</v>
      </c>
      <c r="F1167" s="11">
        <f t="shared" si="143"/>
        <v>1048.72741947388</v>
      </c>
      <c r="G1167" s="2">
        <f t="shared" si="145"/>
        <v>1046.2756898318644</v>
      </c>
      <c r="H1167" s="2">
        <f t="shared" si="146"/>
        <v>650</v>
      </c>
      <c r="J1167" s="47">
        <f t="shared" si="147"/>
        <v>0.17605317014397023</v>
      </c>
      <c r="K1167" s="50">
        <f t="shared" si="148"/>
        <v>1.0233568261575945</v>
      </c>
      <c r="L1167" s="2">
        <f t="shared" si="149"/>
        <v>884.9211234969317</v>
      </c>
      <c r="M1167" s="2">
        <f t="shared" si="144"/>
        <v>660.77358321683</v>
      </c>
      <c r="N1167" s="38"/>
      <c r="O1167" s="19"/>
    </row>
    <row r="1168" spans="5:15" ht="12.75">
      <c r="E1168" s="17">
        <f t="shared" si="150"/>
        <v>120.00000000000081</v>
      </c>
      <c r="F1168" s="11">
        <f t="shared" si="143"/>
        <v>1049.0395687456491</v>
      </c>
      <c r="G1168" s="2">
        <f t="shared" si="145"/>
        <v>1046.594922959882</v>
      </c>
      <c r="H1168" s="2">
        <f t="shared" si="146"/>
        <v>650</v>
      </c>
      <c r="J1168" s="47">
        <f t="shared" si="147"/>
        <v>0.17625962571264042</v>
      </c>
      <c r="K1168" s="50">
        <f t="shared" si="148"/>
        <v>1.0200570056719713</v>
      </c>
      <c r="L1168" s="2">
        <f t="shared" si="149"/>
        <v>885.9411805026037</v>
      </c>
      <c r="M1168" s="2">
        <f t="shared" si="144"/>
        <v>660.0113865287127</v>
      </c>
      <c r="N1168" s="38"/>
      <c r="O1168" s="19"/>
    </row>
    <row r="1169" spans="5:15" ht="12.75">
      <c r="E1169" s="17">
        <f t="shared" si="150"/>
        <v>120.25000000000081</v>
      </c>
      <c r="F1169" s="11">
        <f t="shared" si="143"/>
        <v>1049.3510690579656</v>
      </c>
      <c r="G1169" s="2">
        <f t="shared" si="145"/>
        <v>1046.913471114929</v>
      </c>
      <c r="H1169" s="2">
        <f t="shared" si="146"/>
        <v>650</v>
      </c>
      <c r="J1169" s="47">
        <f t="shared" si="147"/>
        <v>0.17646317447817544</v>
      </c>
      <c r="K1169" s="50">
        <f t="shared" si="148"/>
        <v>1.0167479546536902</v>
      </c>
      <c r="L1169" s="2">
        <f t="shared" si="149"/>
        <v>886.9579284572575</v>
      </c>
      <c r="M1169" s="2">
        <f t="shared" si="144"/>
        <v>659.2615843662211</v>
      </c>
      <c r="N1169" s="38"/>
      <c r="O1169" s="19"/>
    </row>
    <row r="1170" spans="5:15" ht="12.75">
      <c r="E1170" s="17">
        <f t="shared" si="150"/>
        <v>120.50000000000081</v>
      </c>
      <c r="F1170" s="11">
        <f t="shared" si="143"/>
        <v>1049.6619231036093</v>
      </c>
      <c r="G1170" s="2">
        <f t="shared" si="145"/>
        <v>1047.2313372660058</v>
      </c>
      <c r="H1170" s="2">
        <f t="shared" si="146"/>
        <v>650</v>
      </c>
      <c r="J1170" s="47">
        <f t="shared" si="147"/>
        <v>0.17666387246052653</v>
      </c>
      <c r="K1170" s="50">
        <f t="shared" si="148"/>
        <v>1.0134303198271348</v>
      </c>
      <c r="L1170" s="2">
        <f t="shared" si="149"/>
        <v>887.9713587770846</v>
      </c>
      <c r="M1170" s="2">
        <f t="shared" si="144"/>
        <v>658.5238946698947</v>
      </c>
      <c r="N1170" s="38"/>
      <c r="O1170" s="19"/>
    </row>
    <row r="1171" spans="5:15" ht="12.75">
      <c r="E1171" s="17">
        <f t="shared" si="150"/>
        <v>120.75000000000081</v>
      </c>
      <c r="F1171" s="11">
        <f t="shared" si="143"/>
        <v>1049.9721335586366</v>
      </c>
      <c r="G1171" s="2">
        <f t="shared" si="145"/>
        <v>1047.5485243610706</v>
      </c>
      <c r="H1171" s="2">
        <f t="shared" si="146"/>
        <v>650</v>
      </c>
      <c r="J1171" s="47">
        <f t="shared" si="147"/>
        <v>0.17686177434302777</v>
      </c>
      <c r="K1171" s="50">
        <f t="shared" si="148"/>
        <v>1.0101047297012287</v>
      </c>
      <c r="L1171" s="2">
        <f t="shared" si="149"/>
        <v>888.9814635067858</v>
      </c>
      <c r="M1171" s="2">
        <f t="shared" si="144"/>
        <v>657.7980435453719</v>
      </c>
      <c r="N1171" s="38"/>
      <c r="O1171" s="19"/>
    </row>
    <row r="1172" spans="5:15" ht="12.75">
      <c r="E1172" s="17">
        <f t="shared" si="150"/>
        <v>121.00000000000081</v>
      </c>
      <c r="F1172" s="11">
        <f t="shared" si="143"/>
        <v>1050.2817030825152</v>
      </c>
      <c r="G1172" s="2">
        <f t="shared" si="145"/>
        <v>1047.865035327417</v>
      </c>
      <c r="H1172" s="2">
        <f t="shared" si="146"/>
        <v>650</v>
      </c>
      <c r="J1172" s="47">
        <f t="shared" si="147"/>
        <v>0.17705693350935803</v>
      </c>
      <c r="K1172" s="50">
        <f t="shared" si="148"/>
        <v>1.0067717950723516</v>
      </c>
      <c r="L1172" s="2">
        <f t="shared" si="149"/>
        <v>889.9882353018581</v>
      </c>
      <c r="M1172" s="2">
        <f t="shared" si="144"/>
        <v>657.0837649790037</v>
      </c>
      <c r="N1172" s="38"/>
      <c r="O1172" s="19"/>
    </row>
    <row r="1173" spans="5:15" ht="12.75">
      <c r="E1173" s="17">
        <f t="shared" si="150"/>
        <v>121.25000000000081</v>
      </c>
      <c r="F1173" s="11">
        <f t="shared" si="143"/>
        <v>1050.5906343182628</v>
      </c>
      <c r="G1173" s="2">
        <f t="shared" si="145"/>
        <v>1048.180873072026</v>
      </c>
      <c r="H1173" s="2">
        <f t="shared" si="146"/>
        <v>650</v>
      </c>
      <c r="J1173" s="47">
        <f t="shared" si="147"/>
        <v>0.17724940207938375</v>
      </c>
      <c r="K1173" s="50">
        <f t="shared" si="148"/>
        <v>1.0034321095122938</v>
      </c>
      <c r="L1173" s="2">
        <f t="shared" si="149"/>
        <v>890.9916674113705</v>
      </c>
      <c r="M1173" s="2">
        <f t="shared" si="144"/>
        <v>656.3808005649521</v>
      </c>
      <c r="N1173" s="38"/>
      <c r="O1173" s="19"/>
    </row>
    <row r="1174" spans="5:15" ht="12.75">
      <c r="E1174" s="17">
        <f t="shared" si="150"/>
        <v>121.50000000000081</v>
      </c>
      <c r="F1174" s="11">
        <f t="shared" si="143"/>
        <v>1050.8989298925824</v>
      </c>
      <c r="G1174" s="2">
        <f t="shared" si="145"/>
        <v>1048.496040481895</v>
      </c>
      <c r="H1174" s="2">
        <f t="shared" si="146"/>
        <v>650</v>
      </c>
      <c r="J1174" s="47">
        <f t="shared" si="147"/>
        <v>0.17743923094391864</v>
      </c>
      <c r="K1174" s="50">
        <f t="shared" si="148"/>
        <v>1.0000862498419918</v>
      </c>
      <c r="L1174" s="2">
        <f t="shared" si="149"/>
        <v>891.9917536612124</v>
      </c>
      <c r="M1174" s="2">
        <f t="shared" si="144"/>
        <v>655.6888992432496</v>
      </c>
      <c r="N1174" s="38"/>
      <c r="O1174" s="19"/>
    </row>
    <row r="1175" spans="5:15" ht="12.75">
      <c r="E1175" s="17">
        <f t="shared" si="150"/>
        <v>121.75000000000081</v>
      </c>
      <c r="F1175" s="11">
        <f t="shared" si="143"/>
        <v>1051.2065924159963</v>
      </c>
      <c r="G1175" s="2">
        <f t="shared" si="145"/>
        <v>1048.8105404243465</v>
      </c>
      <c r="H1175" s="2">
        <f t="shared" si="146"/>
        <v>650</v>
      </c>
      <c r="J1175" s="47">
        <f t="shared" si="147"/>
        <v>0.17762646979843283</v>
      </c>
      <c r="K1175" s="50">
        <f t="shared" si="148"/>
        <v>0.9967347765912674</v>
      </c>
      <c r="L1175" s="2">
        <f t="shared" si="149"/>
        <v>892.9884884378037</v>
      </c>
      <c r="M1175" s="2">
        <f t="shared" si="144"/>
        <v>655.0078170483212</v>
      </c>
      <c r="N1175" s="38"/>
      <c r="O1175" s="19"/>
    </row>
    <row r="1176" spans="5:15" ht="12.75">
      <c r="E1176" s="17">
        <f t="shared" si="150"/>
        <v>122.00000000000081</v>
      </c>
      <c r="F1176" s="11">
        <f t="shared" si="143"/>
        <v>1051.5136244829778</v>
      </c>
      <c r="G1176" s="2">
        <f t="shared" si="145"/>
        <v>1049.1243757473187</v>
      </c>
      <c r="H1176" s="2">
        <f t="shared" si="146"/>
        <v>650</v>
      </c>
      <c r="J1176" s="47">
        <f t="shared" si="147"/>
        <v>0.17781116717574483</v>
      </c>
      <c r="K1176" s="50">
        <f t="shared" si="148"/>
        <v>0.9933782344451298</v>
      </c>
      <c r="L1176" s="2">
        <f t="shared" si="149"/>
        <v>893.9818666722488</v>
      </c>
      <c r="M1176" s="2">
        <f t="shared" si="144"/>
        <v>654.3373168674982</v>
      </c>
      <c r="N1176" s="38"/>
      <c r="O1176" s="19"/>
    </row>
    <row r="1177" spans="5:15" ht="12.75">
      <c r="E1177" s="17">
        <f t="shared" si="150"/>
        <v>122.25000000000081</v>
      </c>
      <c r="F1177" s="11">
        <f t="shared" si="143"/>
        <v>1051.8200286720835</v>
      </c>
      <c r="G1177" s="2">
        <f t="shared" si="145"/>
        <v>1049.4375492796394</v>
      </c>
      <c r="H1177" s="2">
        <f t="shared" si="146"/>
        <v>650</v>
      </c>
      <c r="J1177" s="47">
        <f t="shared" si="147"/>
        <v>0.1779933704777274</v>
      </c>
      <c r="K1177" s="50">
        <f t="shared" si="148"/>
        <v>0.9900171526769356</v>
      </c>
      <c r="L1177" s="2">
        <f t="shared" si="149"/>
        <v>894.9718838249257</v>
      </c>
      <c r="M1177" s="2">
        <f t="shared" si="144"/>
        <v>653.6771682090728</v>
      </c>
      <c r="N1177" s="38"/>
      <c r="O1177" s="19"/>
    </row>
    <row r="1178" spans="5:15" ht="12.75">
      <c r="E1178" s="17">
        <f t="shared" si="150"/>
        <v>122.50000000000081</v>
      </c>
      <c r="F1178" s="11">
        <f t="shared" si="143"/>
        <v>1052.1258075460833</v>
      </c>
      <c r="G1178" s="2">
        <f t="shared" si="145"/>
        <v>1049.7500638312854</v>
      </c>
      <c r="H1178" s="2">
        <f t="shared" si="146"/>
        <v>650</v>
      </c>
      <c r="J1178" s="47">
        <f t="shared" si="147"/>
        <v>0.17817312600605867</v>
      </c>
      <c r="K1178" s="50">
        <f t="shared" si="148"/>
        <v>0.9866520455689298</v>
      </c>
      <c r="L1178" s="2">
        <f t="shared" si="149"/>
        <v>895.9585358704946</v>
      </c>
      <c r="M1178" s="2">
        <f t="shared" si="144"/>
        <v>653.0271469794694</v>
      </c>
      <c r="N1178" s="38"/>
      <c r="O1178" s="19"/>
    </row>
    <row r="1179" spans="5:15" ht="12.75">
      <c r="E1179" s="17">
        <f t="shared" si="150"/>
        <v>122.75000000000081</v>
      </c>
      <c r="F1179" s="11">
        <f t="shared" si="143"/>
        <v>1052.4309636520877</v>
      </c>
      <c r="G1179" s="2">
        <f t="shared" si="145"/>
        <v>1050.0619221936283</v>
      </c>
      <c r="H1179" s="2">
        <f t="shared" si="146"/>
        <v>650</v>
      </c>
      <c r="J1179" s="47">
        <f t="shared" si="147"/>
        <v>0.17835047899204773</v>
      </c>
      <c r="K1179" s="50">
        <f t="shared" si="148"/>
        <v>0.9832834128204915</v>
      </c>
      <c r="L1179" s="2">
        <f t="shared" si="149"/>
        <v>896.9418192833151</v>
      </c>
      <c r="M1179" s="2">
        <f t="shared" si="144"/>
        <v>652.3870352691242</v>
      </c>
      <c r="N1179" s="38"/>
      <c r="O1179" s="19"/>
    </row>
    <row r="1180" spans="5:15" ht="12.75">
      <c r="E1180" s="17">
        <f t="shared" si="150"/>
        <v>123.00000000000081</v>
      </c>
      <c r="F1180" s="11">
        <f t="shared" si="143"/>
        <v>1052.7354995216772</v>
      </c>
      <c r="G1180" s="2">
        <f t="shared" si="145"/>
        <v>1050.3731271396684</v>
      </c>
      <c r="H1180" s="2">
        <f t="shared" si="146"/>
        <v>650</v>
      </c>
      <c r="J1180" s="47">
        <f t="shared" si="147"/>
        <v>0.17852547362556523</v>
      </c>
      <c r="K1180" s="50">
        <f t="shared" si="148"/>
        <v>0.9799117399444147</v>
      </c>
      <c r="L1180" s="2">
        <f t="shared" si="149"/>
        <v>897.9217310232596</v>
      </c>
      <c r="M1180" s="2">
        <f t="shared" si="144"/>
        <v>651.7566211466911</v>
      </c>
      <c r="N1180" s="38"/>
      <c r="O1180" s="19"/>
    </row>
    <row r="1181" spans="5:15" ht="12.75">
      <c r="E1181" s="17">
        <f t="shared" si="150"/>
        <v>123.25000000000081</v>
      </c>
      <c r="F1181" s="11">
        <f t="shared" si="143"/>
        <v>1053.0394176710256</v>
      </c>
      <c r="G1181" s="2">
        <f t="shared" si="145"/>
        <v>1050.6836814242579</v>
      </c>
      <c r="H1181" s="2">
        <f t="shared" si="146"/>
        <v>650</v>
      </c>
      <c r="J1181" s="47">
        <f t="shared" si="147"/>
        <v>0.17869815308310508</v>
      </c>
      <c r="K1181" s="50">
        <f t="shared" si="148"/>
        <v>0.9765374986517431</v>
      </c>
      <c r="L1181" s="2">
        <f t="shared" si="149"/>
        <v>898.8982685219113</v>
      </c>
      <c r="M1181" s="2">
        <f t="shared" si="144"/>
        <v>651.135698461205</v>
      </c>
      <c r="N1181" s="38"/>
      <c r="O1181" s="19"/>
    </row>
    <row r="1182" spans="5:15" ht="12.75">
      <c r="E1182" s="17">
        <f t="shared" si="150"/>
        <v>123.50000000000081</v>
      </c>
      <c r="F1182" s="11">
        <f t="shared" si="143"/>
        <v>1053.3427206010278</v>
      </c>
      <c r="G1182" s="2">
        <f t="shared" si="145"/>
        <v>1050.9935877843143</v>
      </c>
      <c r="H1182" s="2">
        <f t="shared" si="146"/>
        <v>650</v>
      </c>
      <c r="J1182" s="47">
        <f t="shared" si="147"/>
        <v>0.17886855955500638</v>
      </c>
      <c r="K1182" s="50">
        <f t="shared" si="148"/>
        <v>0.9731611472252946</v>
      </c>
      <c r="L1182" s="2">
        <f t="shared" si="149"/>
        <v>899.8714296691365</v>
      </c>
      <c r="M1182" s="2">
        <f t="shared" si="144"/>
        <v>650.5240666518549</v>
      </c>
      <c r="N1182" s="38"/>
      <c r="O1182" s="19"/>
    </row>
    <row r="1183" spans="5:15" ht="12.75">
      <c r="E1183" s="17">
        <f t="shared" si="150"/>
        <v>123.75000000000081</v>
      </c>
      <c r="F1183" s="11">
        <f t="shared" si="143"/>
        <v>1053.645410797421</v>
      </c>
      <c r="G1183" s="2">
        <f t="shared" si="145"/>
        <v>1051.3028489390251</v>
      </c>
      <c r="H1183" s="2">
        <f t="shared" si="146"/>
        <v>650</v>
      </c>
      <c r="J1183" s="47">
        <f t="shared" si="147"/>
        <v>0.1790367342718613</v>
      </c>
      <c r="K1183" s="50">
        <f t="shared" si="148"/>
        <v>0.9697831308824828</v>
      </c>
      <c r="L1183" s="2">
        <f t="shared" si="149"/>
        <v>900.841212800019</v>
      </c>
      <c r="M1183" s="2">
        <f t="shared" si="144"/>
        <v>650</v>
      </c>
      <c r="N1183" s="38"/>
      <c r="O1183" s="19"/>
    </row>
    <row r="1184" spans="5:15" ht="12.75">
      <c r="E1184" s="17">
        <f t="shared" si="150"/>
        <v>124.00000000000081</v>
      </c>
      <c r="F1184" s="11">
        <f t="shared" si="143"/>
        <v>1053.9474907309075</v>
      </c>
      <c r="G1184" s="2">
        <f t="shared" si="145"/>
        <v>1051.6114675900449</v>
      </c>
      <c r="H1184" s="2">
        <f t="shared" si="146"/>
        <v>650</v>
      </c>
      <c r="J1184" s="47">
        <f t="shared" si="147"/>
        <v>0.1791810837824596</v>
      </c>
      <c r="K1184" s="50">
        <f t="shared" si="148"/>
        <v>0.9662938342154351</v>
      </c>
      <c r="L1184" s="2">
        <f t="shared" si="149"/>
        <v>901.8075066342344</v>
      </c>
      <c r="M1184" s="2">
        <f t="shared" si="144"/>
        <v>650</v>
      </c>
      <c r="N1184" s="38"/>
      <c r="O1184" s="19"/>
    </row>
    <row r="1185" spans="5:15" ht="12.75">
      <c r="E1185" s="17">
        <f t="shared" si="150"/>
        <v>124.25000000000081</v>
      </c>
      <c r="F1185" s="11">
        <f t="shared" si="143"/>
        <v>1054.2489628572762</v>
      </c>
      <c r="G1185" s="2">
        <f t="shared" si="145"/>
        <v>1051.9194464216832</v>
      </c>
      <c r="H1185" s="2">
        <f t="shared" si="146"/>
        <v>650</v>
      </c>
      <c r="J1185" s="47">
        <f t="shared" si="147"/>
        <v>0.1791810837824596</v>
      </c>
      <c r="K1185" s="50">
        <f t="shared" si="148"/>
        <v>0.9620852441546062</v>
      </c>
      <c r="L1185" s="2">
        <f t="shared" si="149"/>
        <v>902.7695918783891</v>
      </c>
      <c r="M1185" s="2">
        <f t="shared" si="144"/>
        <v>650</v>
      </c>
      <c r="N1185" s="38"/>
      <c r="O1185" s="19"/>
    </row>
    <row r="1186" spans="5:15" ht="12.75">
      <c r="E1186" s="17">
        <f t="shared" si="150"/>
        <v>124.50000000000081</v>
      </c>
      <c r="F1186" s="11">
        <f t="shared" si="143"/>
        <v>1054.5498296175222</v>
      </c>
      <c r="G1186" s="2">
        <f t="shared" si="145"/>
        <v>1052.2267881010894</v>
      </c>
      <c r="H1186" s="2">
        <f t="shared" si="146"/>
        <v>650</v>
      </c>
      <c r="J1186" s="47">
        <f t="shared" si="147"/>
        <v>0.1791810837824596</v>
      </c>
      <c r="K1186" s="50">
        <f t="shared" si="148"/>
        <v>0.9578994793832066</v>
      </c>
      <c r="L1186" s="2">
        <f t="shared" si="149"/>
        <v>903.7274913577722</v>
      </c>
      <c r="M1186" s="2">
        <f t="shared" si="144"/>
        <v>650</v>
      </c>
      <c r="N1186" s="38"/>
      <c r="O1186" s="19"/>
    </row>
    <row r="1187" spans="5:15" ht="12.75">
      <c r="E1187" s="17">
        <f t="shared" si="150"/>
        <v>124.75000000000081</v>
      </c>
      <c r="F1187" s="11">
        <f t="shared" si="143"/>
        <v>1054.850093437965</v>
      </c>
      <c r="G1187" s="2">
        <f t="shared" si="145"/>
        <v>1052.5334952784278</v>
      </c>
      <c r="H1187" s="2">
        <f t="shared" si="146"/>
        <v>650</v>
      </c>
      <c r="J1187" s="47">
        <f t="shared" si="147"/>
        <v>0.1791810837824596</v>
      </c>
      <c r="K1187" s="50">
        <f t="shared" si="148"/>
        <v>0.9537364106956667</v>
      </c>
      <c r="L1187" s="2">
        <f t="shared" si="149"/>
        <v>904.6812277684679</v>
      </c>
      <c r="M1187" s="2">
        <f t="shared" si="144"/>
        <v>650</v>
      </c>
      <c r="N1187" s="38"/>
      <c r="O1187" s="19"/>
    </row>
    <row r="1188" spans="5:15" ht="12.75">
      <c r="E1188" s="17">
        <f t="shared" si="150"/>
        <v>125.00000000000081</v>
      </c>
      <c r="F1188" s="11">
        <f t="shared" si="143"/>
        <v>1055.1497567303659</v>
      </c>
      <c r="G1188" s="2">
        <f t="shared" si="145"/>
        <v>1052.8395705870498</v>
      </c>
      <c r="H1188" s="2">
        <f t="shared" si="146"/>
        <v>650</v>
      </c>
      <c r="J1188" s="47">
        <f t="shared" si="147"/>
        <v>0.1791810837824596</v>
      </c>
      <c r="K1188" s="50">
        <f t="shared" si="148"/>
        <v>0.9495959096119502</v>
      </c>
      <c r="L1188" s="2">
        <f t="shared" si="149"/>
        <v>905.6308236780799</v>
      </c>
      <c r="M1188" s="2">
        <f t="shared" si="144"/>
        <v>650</v>
      </c>
      <c r="N1188" s="38"/>
      <c r="O1188" s="19"/>
    </row>
    <row r="1189" spans="5:15" ht="12.75">
      <c r="E1189" s="17">
        <f t="shared" si="150"/>
        <v>125.25000000000081</v>
      </c>
      <c r="F1189" s="11">
        <f t="shared" si="143"/>
        <v>1055.4488218920453</v>
      </c>
      <c r="G1189" s="2">
        <f t="shared" si="145"/>
        <v>1053.1450166436603</v>
      </c>
      <c r="H1189" s="2">
        <f t="shared" si="146"/>
        <v>650</v>
      </c>
      <c r="J1189" s="47">
        <f t="shared" si="147"/>
        <v>0.1791810837824596</v>
      </c>
      <c r="K1189" s="50">
        <f t="shared" si="148"/>
        <v>0.9454778483737055</v>
      </c>
      <c r="L1189" s="2">
        <f t="shared" si="149"/>
        <v>906.5763015264536</v>
      </c>
      <c r="M1189" s="2">
        <f t="shared" si="144"/>
        <v>650</v>
      </c>
      <c r="N1189" s="38"/>
      <c r="O1189" s="19"/>
    </row>
    <row r="1190" spans="5:15" ht="12.75">
      <c r="E1190" s="17">
        <f t="shared" si="150"/>
        <v>125.50000000000081</v>
      </c>
      <c r="F1190" s="11">
        <f aca="true" t="shared" si="151" ref="F1190:F1253">20+345*LOG10(8*E1190+1)</f>
        <v>1055.7472913059962</v>
      </c>
      <c r="G1190" s="2">
        <f t="shared" si="145"/>
        <v>1053.4498360484783</v>
      </c>
      <c r="H1190" s="2">
        <f t="shared" si="146"/>
        <v>650</v>
      </c>
      <c r="J1190" s="47">
        <f t="shared" si="147"/>
        <v>0.1791810837824596</v>
      </c>
      <c r="K1190" s="50">
        <f t="shared" si="148"/>
        <v>0.9413820999404615</v>
      </c>
      <c r="L1190" s="2">
        <f t="shared" si="149"/>
        <v>907.517683626394</v>
      </c>
      <c r="M1190" s="2">
        <f aca="true" t="shared" si="152" ref="M1190:M1253">IF(L1190&lt;600,425+0.773*L1190-0.00169*L1190^2+0.00000222*L1190^3,IF(L1190&lt;735,666+(13002/(738-L1190)),IF(L1190&lt;900,545+(17820/(L1190-731)),650)))</f>
        <v>650</v>
      </c>
      <c r="N1190" s="38"/>
      <c r="O1190" s="19"/>
    </row>
    <row r="1191" spans="5:15" ht="12.75">
      <c r="E1191" s="17">
        <f t="shared" si="150"/>
        <v>125.75000000000081</v>
      </c>
      <c r="F1191" s="11">
        <f t="shared" si="151"/>
        <v>1056.0451673409991</v>
      </c>
      <c r="G1191" s="2">
        <f aca="true" t="shared" si="153" ref="G1191:G1254">$B$8*($E1191-$E1190)*60*($B$11*($F1191-G1190)+$B$10*0.0000000567*(($F1191+273)^4-(G1190+273)^4))/($B$9*$H1190)+G1190</f>
        <v>1053.7540313853965</v>
      </c>
      <c r="H1191" s="2">
        <f aca="true" t="shared" si="154" ref="H1191:H1254">IF(G1191&lt;600,425+0.773*G1191-0.00169*G1191^2+0.00000222*G1191^3,IF(G1191&lt;735,666+(13002/(738-G1191)),IF(G1191&lt;900,545+(17820/(G1191-731)),650)))</f>
        <v>650</v>
      </c>
      <c r="J1191" s="47">
        <f t="shared" si="147"/>
        <v>0.1791810837824596</v>
      </c>
      <c r="K1191" s="50">
        <f t="shared" si="148"/>
        <v>0.9373085379857818</v>
      </c>
      <c r="L1191" s="2">
        <f t="shared" si="149"/>
        <v>908.4549921643799</v>
      </c>
      <c r="M1191" s="2">
        <f t="shared" si="152"/>
        <v>650</v>
      </c>
      <c r="N1191" s="38"/>
      <c r="O1191" s="19"/>
    </row>
    <row r="1192" spans="5:15" ht="12.75">
      <c r="E1192" s="17">
        <f t="shared" si="150"/>
        <v>126.00000000000081</v>
      </c>
      <c r="F1192" s="11">
        <f t="shared" si="151"/>
        <v>1056.3424523517351</v>
      </c>
      <c r="G1192" s="2">
        <f t="shared" si="153"/>
        <v>1054.057605222133</v>
      </c>
      <c r="H1192" s="2">
        <f t="shared" si="154"/>
        <v>650</v>
      </c>
      <c r="J1192" s="47">
        <f t="shared" si="147"/>
        <v>0.1791810837824596</v>
      </c>
      <c r="K1192" s="50">
        <f t="shared" si="148"/>
        <v>0.9332570368934853</v>
      </c>
      <c r="L1192" s="2">
        <f t="shared" si="149"/>
        <v>909.3882492012733</v>
      </c>
      <c r="M1192" s="2">
        <f t="shared" si="152"/>
        <v>650</v>
      </c>
      <c r="N1192" s="38"/>
      <c r="O1192" s="19"/>
    </row>
    <row r="1193" spans="5:15" ht="12.75">
      <c r="E1193" s="17">
        <f t="shared" si="150"/>
        <v>126.25000000000081</v>
      </c>
      <c r="F1193" s="11">
        <f t="shared" si="151"/>
        <v>1056.6391486788964</v>
      </c>
      <c r="G1193" s="2">
        <f t="shared" si="153"/>
        <v>1054.3605601103823</v>
      </c>
      <c r="H1193" s="2">
        <f t="shared" si="154"/>
        <v>650</v>
      </c>
      <c r="J1193" s="47">
        <f t="shared" si="147"/>
        <v>0.1791810837824596</v>
      </c>
      <c r="K1193" s="50">
        <f t="shared" si="148"/>
        <v>0.9292274717538834</v>
      </c>
      <c r="L1193" s="2">
        <f t="shared" si="149"/>
        <v>910.3174766730272</v>
      </c>
      <c r="M1193" s="2">
        <f t="shared" si="152"/>
        <v>650</v>
      </c>
      <c r="N1193" s="38"/>
      <c r="O1193" s="19"/>
    </row>
    <row r="1194" spans="5:15" ht="12.75">
      <c r="E1194" s="17">
        <f t="shared" si="150"/>
        <v>126.50000000000081</v>
      </c>
      <c r="F1194" s="11">
        <f t="shared" si="151"/>
        <v>1056.9352586492976</v>
      </c>
      <c r="G1194" s="2">
        <f t="shared" si="153"/>
        <v>1054.662898585962</v>
      </c>
      <c r="H1194" s="2">
        <f t="shared" si="154"/>
        <v>650</v>
      </c>
      <c r="J1194" s="47">
        <f t="shared" si="147"/>
        <v>0.1791810837824596</v>
      </c>
      <c r="K1194" s="50">
        <f t="shared" si="148"/>
        <v>0.925219718359987</v>
      </c>
      <c r="L1194" s="2">
        <f t="shared" si="149"/>
        <v>911.2426963913872</v>
      </c>
      <c r="M1194" s="2">
        <f t="shared" si="152"/>
        <v>650</v>
      </c>
      <c r="N1194" s="38"/>
      <c r="O1194" s="19"/>
    </row>
    <row r="1195" spans="5:15" ht="12.75">
      <c r="E1195" s="17">
        <f t="shared" si="150"/>
        <v>126.75000000000081</v>
      </c>
      <c r="F1195" s="11">
        <f t="shared" si="151"/>
        <v>1057.2307845759858</v>
      </c>
      <c r="G1195" s="2">
        <f t="shared" si="153"/>
        <v>1054.9646231689562</v>
      </c>
      <c r="H1195" s="2">
        <f t="shared" si="154"/>
        <v>650</v>
      </c>
      <c r="J1195" s="47">
        <f t="shared" si="147"/>
        <v>0.1791810837824596</v>
      </c>
      <c r="K1195" s="50">
        <f t="shared" si="148"/>
        <v>0.9212336532037684</v>
      </c>
      <c r="L1195" s="2">
        <f t="shared" si="149"/>
        <v>912.163930044591</v>
      </c>
      <c r="M1195" s="2">
        <f t="shared" si="152"/>
        <v>650</v>
      </c>
      <c r="N1195" s="38"/>
      <c r="O1195" s="19"/>
    </row>
    <row r="1196" spans="5:15" ht="12.75">
      <c r="E1196" s="17">
        <f t="shared" si="150"/>
        <v>127.00000000000081</v>
      </c>
      <c r="F1196" s="11">
        <f t="shared" si="151"/>
        <v>1057.525728758348</v>
      </c>
      <c r="G1196" s="2">
        <f t="shared" si="153"/>
        <v>1055.2657363638561</v>
      </c>
      <c r="H1196" s="2">
        <f t="shared" si="154"/>
        <v>650</v>
      </c>
      <c r="J1196" s="47">
        <f t="shared" si="147"/>
        <v>0.1791810837824596</v>
      </c>
      <c r="K1196" s="50">
        <f t="shared" si="148"/>
        <v>0.9172691534724612</v>
      </c>
      <c r="L1196" s="2">
        <f t="shared" si="149"/>
        <v>913.0811991980635</v>
      </c>
      <c r="M1196" s="2">
        <f t="shared" si="152"/>
        <v>650</v>
      </c>
      <c r="N1196" s="38"/>
      <c r="O1196" s="19"/>
    </row>
    <row r="1197" spans="5:15" ht="12.75">
      <c r="E1197" s="17">
        <f t="shared" si="150"/>
        <v>127.25000000000081</v>
      </c>
      <c r="F1197" s="11">
        <f t="shared" si="151"/>
        <v>1057.820093482218</v>
      </c>
      <c r="G1197" s="2">
        <f t="shared" si="153"/>
        <v>1055.5662406596991</v>
      </c>
      <c r="H1197" s="2">
        <f t="shared" si="154"/>
        <v>650</v>
      </c>
      <c r="J1197" s="47">
        <f t="shared" si="147"/>
        <v>0.1791810837824596</v>
      </c>
      <c r="K1197" s="50">
        <f t="shared" si="148"/>
        <v>0.9133260970448164</v>
      </c>
      <c r="L1197" s="2">
        <f t="shared" si="149"/>
        <v>913.9945252951082</v>
      </c>
      <c r="M1197" s="2">
        <f t="shared" si="152"/>
        <v>650</v>
      </c>
      <c r="N1197" s="38"/>
      <c r="O1197" s="19"/>
    </row>
    <row r="1198" spans="5:15" ht="12.75">
      <c r="E1198" s="17">
        <f t="shared" si="150"/>
        <v>127.50000000000081</v>
      </c>
      <c r="F1198" s="11">
        <f t="shared" si="151"/>
        <v>1058.113881019985</v>
      </c>
      <c r="G1198" s="2">
        <f t="shared" si="153"/>
        <v>1055.866138530203</v>
      </c>
      <c r="H1198" s="2">
        <f t="shared" si="154"/>
        <v>650</v>
      </c>
      <c r="J1198" s="47">
        <f t="shared" si="147"/>
        <v>0.1791810837824596</v>
      </c>
      <c r="K1198" s="50">
        <f t="shared" si="148"/>
        <v>0.9094043624874043</v>
      </c>
      <c r="L1198" s="2">
        <f t="shared" si="149"/>
        <v>914.9039296575957</v>
      </c>
      <c r="M1198" s="2">
        <f t="shared" si="152"/>
        <v>650</v>
      </c>
      <c r="N1198" s="38"/>
      <c r="O1198" s="19"/>
    </row>
    <row r="1199" spans="5:15" ht="12.75">
      <c r="E1199" s="17">
        <f t="shared" si="150"/>
        <v>127.75000000000081</v>
      </c>
      <c r="F1199" s="11">
        <f t="shared" si="151"/>
        <v>1058.4070936306962</v>
      </c>
      <c r="G1199" s="2">
        <f t="shared" si="153"/>
        <v>1056.1654324339</v>
      </c>
      <c r="H1199" s="2">
        <f t="shared" si="154"/>
        <v>650</v>
      </c>
      <c r="J1199" s="47">
        <f t="shared" si="147"/>
        <v>0.1791810837824596</v>
      </c>
      <c r="K1199" s="50">
        <f t="shared" si="148"/>
        <v>0.9055038290509712</v>
      </c>
      <c r="L1199" s="2">
        <f t="shared" si="149"/>
        <v>915.8094334866466</v>
      </c>
      <c r="M1199" s="2">
        <f t="shared" si="152"/>
        <v>650</v>
      </c>
      <c r="N1199" s="38"/>
      <c r="O1199" s="19"/>
    </row>
    <row r="1200" spans="5:15" ht="12.75">
      <c r="E1200" s="17">
        <f t="shared" si="150"/>
        <v>128.0000000000008</v>
      </c>
      <c r="F1200" s="11">
        <f t="shared" si="151"/>
        <v>1058.6997335601625</v>
      </c>
      <c r="G1200" s="2">
        <f t="shared" si="153"/>
        <v>1056.4641248142673</v>
      </c>
      <c r="H1200" s="2">
        <f t="shared" si="154"/>
        <v>650</v>
      </c>
      <c r="J1200" s="47">
        <f t="shared" si="147"/>
        <v>0.1791810837824596</v>
      </c>
      <c r="K1200" s="50">
        <f t="shared" si="148"/>
        <v>0.9016243766666866</v>
      </c>
      <c r="L1200" s="2">
        <f t="shared" si="149"/>
        <v>916.7110578633133</v>
      </c>
      <c r="M1200" s="2">
        <f t="shared" si="152"/>
        <v>650</v>
      </c>
      <c r="N1200" s="38"/>
      <c r="O1200" s="19"/>
    </row>
    <row r="1201" spans="5:15" ht="12.75">
      <c r="E1201" s="17">
        <f t="shared" si="150"/>
        <v>128.2500000000008</v>
      </c>
      <c r="F1201" s="11">
        <f t="shared" si="151"/>
        <v>1058.991803041062</v>
      </c>
      <c r="G1201" s="2">
        <f t="shared" si="153"/>
        <v>1056.762218099857</v>
      </c>
      <c r="H1201" s="2">
        <f t="shared" si="154"/>
        <v>650</v>
      </c>
      <c r="J1201" s="47">
        <f t="shared" si="147"/>
        <v>0.1791810837824596</v>
      </c>
      <c r="K1201" s="50">
        <f t="shared" si="148"/>
        <v>0.8977658859427718</v>
      </c>
      <c r="L1201" s="2">
        <f t="shared" si="149"/>
        <v>917.6088237492561</v>
      </c>
      <c r="M1201" s="2">
        <f t="shared" si="152"/>
        <v>650</v>
      </c>
      <c r="N1201" s="38"/>
      <c r="O1201" s="19"/>
    </row>
    <row r="1202" spans="5:15" ht="12.75">
      <c r="E1202" s="17">
        <f t="shared" si="150"/>
        <v>128.5000000000008</v>
      </c>
      <c r="F1202" s="11">
        <f t="shared" si="151"/>
        <v>1059.2833042930404</v>
      </c>
      <c r="G1202" s="2">
        <f t="shared" si="153"/>
        <v>1057.0597147044216</v>
      </c>
      <c r="H1202" s="2">
        <f t="shared" si="154"/>
        <v>650</v>
      </c>
      <c r="J1202" s="47">
        <f t="shared" si="147"/>
        <v>0.1791810837824596</v>
      </c>
      <c r="K1202" s="50">
        <f t="shared" si="148"/>
        <v>0.893928238160376</v>
      </c>
      <c r="L1202" s="2">
        <f t="shared" si="149"/>
        <v>918.5027519874164</v>
      </c>
      <c r="M1202" s="2">
        <f t="shared" si="152"/>
        <v>650</v>
      </c>
      <c r="N1202" s="38"/>
      <c r="O1202" s="19"/>
    </row>
    <row r="1203" spans="5:15" ht="12.75">
      <c r="E1203" s="17">
        <f t="shared" si="150"/>
        <v>128.7500000000008</v>
      </c>
      <c r="F1203" s="11">
        <f t="shared" si="151"/>
        <v>1059.5742395228142</v>
      </c>
      <c r="G1203" s="2">
        <f t="shared" si="153"/>
        <v>1057.3566170270396</v>
      </c>
      <c r="H1203" s="2">
        <f t="shared" si="154"/>
        <v>650</v>
      </c>
      <c r="J1203" s="47">
        <f t="shared" si="147"/>
        <v>0.1791810837824596</v>
      </c>
      <c r="K1203" s="50">
        <f t="shared" si="148"/>
        <v>0.8901113152704304</v>
      </c>
      <c r="L1203" s="2">
        <f t="shared" si="149"/>
        <v>919.3928633026869</v>
      </c>
      <c r="M1203" s="2">
        <f t="shared" si="152"/>
        <v>650</v>
      </c>
      <c r="N1203" s="38"/>
      <c r="O1203" s="19"/>
    </row>
    <row r="1204" spans="5:15" ht="12.75">
      <c r="E1204" s="17">
        <f t="shared" si="150"/>
        <v>129.0000000000008</v>
      </c>
      <c r="F1204" s="11">
        <f t="shared" si="151"/>
        <v>1059.86461092427</v>
      </c>
      <c r="G1204" s="2">
        <f t="shared" si="153"/>
        <v>1057.6529274522393</v>
      </c>
      <c r="H1204" s="2">
        <f t="shared" si="154"/>
        <v>650</v>
      </c>
      <c r="J1204" s="47">
        <f aca="true" t="shared" si="155" ref="J1204:J1267">$B$24*$B$23*$B$26*$B$22/($B$9*M1203)</f>
        <v>0.1791810837824596</v>
      </c>
      <c r="K1204" s="50">
        <f aca="true" t="shared" si="156" ref="K1204:K1267">$B$25*$B$22*(F1204-L1203)*(E1204-E1203)*60/($B$26*M1203*$B$9*(1+J1204/3))-((F1204-F1203)*(EXP(J1204/10)-1))</f>
        <v>0.8863149998898392</v>
      </c>
      <c r="L1204" s="2">
        <f aca="true" t="shared" si="157" ref="L1204:L1267">IF(K1204&gt;0,K1204+L1203,L1203)</f>
        <v>920.2791783025767</v>
      </c>
      <c r="M1204" s="2">
        <f t="shared" si="152"/>
        <v>650</v>
      </c>
      <c r="N1204" s="38"/>
      <c r="O1204" s="19"/>
    </row>
    <row r="1205" spans="5:15" ht="12.75">
      <c r="E1205" s="17">
        <f t="shared" si="150"/>
        <v>129.2500000000008</v>
      </c>
      <c r="F1205" s="11">
        <f t="shared" si="151"/>
        <v>1060.154420678564</v>
      </c>
      <c r="G1205" s="2">
        <f t="shared" si="153"/>
        <v>1057.948648350119</v>
      </c>
      <c r="H1205" s="2">
        <f t="shared" si="154"/>
        <v>650</v>
      </c>
      <c r="J1205" s="47">
        <f t="shared" si="155"/>
        <v>0.1791810837824596</v>
      </c>
      <c r="K1205" s="50">
        <f t="shared" si="156"/>
        <v>0.8825391752979282</v>
      </c>
      <c r="L1205" s="2">
        <f t="shared" si="157"/>
        <v>921.1617174778746</v>
      </c>
      <c r="M1205" s="2">
        <f t="shared" si="152"/>
        <v>650</v>
      </c>
      <c r="N1205" s="38"/>
      <c r="O1205" s="19"/>
    </row>
    <row r="1206" spans="5:15" ht="12.75">
      <c r="E1206" s="17">
        <f t="shared" si="150"/>
        <v>129.5000000000008</v>
      </c>
      <c r="F1206" s="11">
        <f t="shared" si="151"/>
        <v>1060.44367095422</v>
      </c>
      <c r="G1206" s="2">
        <f t="shared" si="153"/>
        <v>1058.2437820764676</v>
      </c>
      <c r="H1206" s="2">
        <f t="shared" si="154"/>
        <v>650</v>
      </c>
      <c r="J1206" s="47">
        <f t="shared" si="155"/>
        <v>0.1791810837824596</v>
      </c>
      <c r="K1206" s="50">
        <f t="shared" si="156"/>
        <v>0.8787837254329013</v>
      </c>
      <c r="L1206" s="2">
        <f t="shared" si="157"/>
        <v>922.0405012033075</v>
      </c>
      <c r="M1206" s="2">
        <f t="shared" si="152"/>
        <v>650</v>
      </c>
      <c r="N1206" s="38"/>
      <c r="O1206" s="19"/>
    </row>
    <row r="1207" spans="5:15" ht="12.75">
      <c r="E1207" s="17">
        <f t="shared" si="150"/>
        <v>129.7500000000008</v>
      </c>
      <c r="F1207" s="11">
        <f t="shared" si="151"/>
        <v>1060.732363907227</v>
      </c>
      <c r="G1207" s="2">
        <f t="shared" si="153"/>
        <v>1058.5383309728832</v>
      </c>
      <c r="H1207" s="2">
        <f t="shared" si="154"/>
        <v>650</v>
      </c>
      <c r="J1207" s="47">
        <f t="shared" si="155"/>
        <v>0.1791810837824596</v>
      </c>
      <c r="K1207" s="50">
        <f t="shared" si="156"/>
        <v>0.8750485348882577</v>
      </c>
      <c r="L1207" s="2">
        <f t="shared" si="157"/>
        <v>922.9155497381958</v>
      </c>
      <c r="M1207" s="2">
        <f t="shared" si="152"/>
        <v>650</v>
      </c>
      <c r="N1207" s="38"/>
      <c r="O1207" s="19"/>
    </row>
    <row r="1208" spans="5:15" ht="12.75">
      <c r="E1208" s="17">
        <f t="shared" si="150"/>
        <v>130.0000000000008</v>
      </c>
      <c r="F1208" s="11">
        <f t="shared" si="151"/>
        <v>1061.0205016811358</v>
      </c>
      <c r="G1208" s="2">
        <f t="shared" si="153"/>
        <v>1058.832297366889</v>
      </c>
      <c r="H1208" s="2">
        <f t="shared" si="154"/>
        <v>650</v>
      </c>
      <c r="J1208" s="47">
        <f t="shared" si="155"/>
        <v>0.1791810837824596</v>
      </c>
      <c r="K1208" s="50">
        <f t="shared" si="156"/>
        <v>0.8713334889093075</v>
      </c>
      <c r="L1208" s="2">
        <f t="shared" si="157"/>
        <v>923.786883227105</v>
      </c>
      <c r="M1208" s="2">
        <f t="shared" si="152"/>
        <v>650</v>
      </c>
      <c r="N1208" s="38"/>
      <c r="O1208" s="19"/>
    </row>
    <row r="1209" spans="5:15" ht="12.75">
      <c r="E1209" s="17">
        <f t="shared" si="150"/>
        <v>130.2500000000008</v>
      </c>
      <c r="F1209" s="11">
        <f t="shared" si="151"/>
        <v>1061.3080864071542</v>
      </c>
      <c r="G1209" s="2">
        <f t="shared" si="153"/>
        <v>1059.1256835720492</v>
      </c>
      <c r="H1209" s="2">
        <f t="shared" si="154"/>
        <v>650</v>
      </c>
      <c r="J1209" s="47">
        <f t="shared" si="155"/>
        <v>0.1791810837824596</v>
      </c>
      <c r="K1209" s="50">
        <f t="shared" si="156"/>
        <v>0.8676384733896239</v>
      </c>
      <c r="L1209" s="2">
        <f t="shared" si="157"/>
        <v>924.6545217004947</v>
      </c>
      <c r="M1209" s="2">
        <f t="shared" si="152"/>
        <v>650</v>
      </c>
      <c r="N1209" s="38"/>
      <c r="O1209" s="19"/>
    </row>
    <row r="1210" spans="5:15" ht="12.75">
      <c r="E1210" s="17">
        <f t="shared" si="150"/>
        <v>130.5000000000008</v>
      </c>
      <c r="F1210" s="11">
        <f t="shared" si="151"/>
        <v>1061.595120204241</v>
      </c>
      <c r="G1210" s="2">
        <f t="shared" si="153"/>
        <v>1059.4184918880826</v>
      </c>
      <c r="H1210" s="2">
        <f t="shared" si="154"/>
        <v>650</v>
      </c>
      <c r="J1210" s="47">
        <f t="shared" si="155"/>
        <v>0.1791810837824596</v>
      </c>
      <c r="K1210" s="50">
        <f t="shared" si="156"/>
        <v>0.8639633748675641</v>
      </c>
      <c r="L1210" s="2">
        <f t="shared" si="157"/>
        <v>925.5184850753623</v>
      </c>
      <c r="M1210" s="2">
        <f t="shared" si="152"/>
        <v>650</v>
      </c>
      <c r="N1210" s="38"/>
      <c r="O1210" s="19"/>
    </row>
    <row r="1211" spans="5:15" ht="12.75">
      <c r="E1211" s="17">
        <f t="shared" si="150"/>
        <v>130.7500000000008</v>
      </c>
      <c r="F1211" s="11">
        <f t="shared" si="151"/>
        <v>1061.8816051792014</v>
      </c>
      <c r="G1211" s="2">
        <f t="shared" si="153"/>
        <v>1059.7107246009746</v>
      </c>
      <c r="H1211" s="2">
        <f t="shared" si="154"/>
        <v>650</v>
      </c>
      <c r="J1211" s="47">
        <f t="shared" si="155"/>
        <v>0.1791810837824596</v>
      </c>
      <c r="K1211" s="50">
        <f t="shared" si="156"/>
        <v>0.8603080805227656</v>
      </c>
      <c r="L1211" s="2">
        <f t="shared" si="157"/>
        <v>926.378793155885</v>
      </c>
      <c r="M1211" s="2">
        <f t="shared" si="152"/>
        <v>650</v>
      </c>
      <c r="N1211" s="38"/>
      <c r="O1211" s="19"/>
    </row>
    <row r="1212" spans="5:15" ht="12.75">
      <c r="E1212" s="17">
        <f t="shared" si="150"/>
        <v>131.0000000000008</v>
      </c>
      <c r="F1212" s="11">
        <f t="shared" si="151"/>
        <v>1062.1675434267784</v>
      </c>
      <c r="G1212" s="2">
        <f t="shared" si="153"/>
        <v>1060.0023839830894</v>
      </c>
      <c r="H1212" s="2">
        <f t="shared" si="154"/>
        <v>650</v>
      </c>
      <c r="J1212" s="47">
        <f t="shared" si="155"/>
        <v>0.1791810837824596</v>
      </c>
      <c r="K1212" s="50">
        <f t="shared" si="156"/>
        <v>0.8566724781727045</v>
      </c>
      <c r="L1212" s="2">
        <f t="shared" si="157"/>
        <v>927.2354656340577</v>
      </c>
      <c r="M1212" s="2">
        <f t="shared" si="152"/>
        <v>650</v>
      </c>
      <c r="N1212" s="38"/>
      <c r="O1212" s="19"/>
    </row>
    <row r="1213" spans="5:15" ht="12.75">
      <c r="E1213" s="17">
        <f t="shared" si="150"/>
        <v>131.2500000000008</v>
      </c>
      <c r="F1213" s="11">
        <f t="shared" si="151"/>
        <v>1062.4529370297444</v>
      </c>
      <c r="G1213" s="2">
        <f t="shared" si="153"/>
        <v>1060.293472293279</v>
      </c>
      <c r="H1213" s="2">
        <f t="shared" si="154"/>
        <v>650</v>
      </c>
      <c r="J1213" s="47">
        <f t="shared" si="155"/>
        <v>0.1791810837824596</v>
      </c>
      <c r="K1213" s="50">
        <f t="shared" si="156"/>
        <v>0.8530564562692486</v>
      </c>
      <c r="L1213" s="2">
        <f t="shared" si="157"/>
        <v>928.0885220903269</v>
      </c>
      <c r="M1213" s="2">
        <f t="shared" si="152"/>
        <v>650</v>
      </c>
      <c r="N1213" s="38"/>
      <c r="O1213" s="19"/>
    </row>
    <row r="1214" spans="5:15" ht="12.75">
      <c r="E1214" s="17">
        <f t="shared" si="150"/>
        <v>131.5000000000008</v>
      </c>
      <c r="F1214" s="11">
        <f t="shared" si="151"/>
        <v>1062.7377880589938</v>
      </c>
      <c r="G1214" s="2">
        <f t="shared" si="153"/>
        <v>1060.5839917769915</v>
      </c>
      <c r="H1214" s="2">
        <f t="shared" si="154"/>
        <v>650</v>
      </c>
      <c r="J1214" s="47">
        <f t="shared" si="155"/>
        <v>0.1791810837824596</v>
      </c>
      <c r="K1214" s="50">
        <f t="shared" si="156"/>
        <v>0.8494599038951911</v>
      </c>
      <c r="L1214" s="2">
        <f t="shared" si="157"/>
        <v>928.9379819942221</v>
      </c>
      <c r="M1214" s="2">
        <f t="shared" si="152"/>
        <v>650</v>
      </c>
      <c r="N1214" s="38"/>
      <c r="O1214" s="19"/>
    </row>
    <row r="1215" spans="5:15" ht="12.75">
      <c r="E1215" s="17">
        <f t="shared" si="150"/>
        <v>131.7500000000008</v>
      </c>
      <c r="F1215" s="11">
        <f t="shared" si="151"/>
        <v>1063.0220985736314</v>
      </c>
      <c r="G1215" s="2">
        <f t="shared" si="153"/>
        <v>1060.87394466638</v>
      </c>
      <c r="H1215" s="2">
        <f t="shared" si="154"/>
        <v>650</v>
      </c>
      <c r="J1215" s="47">
        <f t="shared" si="155"/>
        <v>0.1791810837824596</v>
      </c>
      <c r="K1215" s="50">
        <f t="shared" si="156"/>
        <v>0.8458827107608823</v>
      </c>
      <c r="L1215" s="2">
        <f t="shared" si="157"/>
        <v>929.783864704983</v>
      </c>
      <c r="M1215" s="2">
        <f t="shared" si="152"/>
        <v>650</v>
      </c>
      <c r="N1215" s="38"/>
      <c r="O1215" s="19"/>
    </row>
    <row r="1216" spans="5:15" ht="12.75">
      <c r="E1216" s="17">
        <f t="shared" si="150"/>
        <v>132.0000000000008</v>
      </c>
      <c r="F1216" s="11">
        <f t="shared" si="151"/>
        <v>1063.305870621063</v>
      </c>
      <c r="G1216" s="2">
        <f t="shared" si="153"/>
        <v>1061.1633331804073</v>
      </c>
      <c r="H1216" s="2">
        <f t="shared" si="154"/>
        <v>650</v>
      </c>
      <c r="J1216" s="47">
        <f t="shared" si="155"/>
        <v>0.1791810837824596</v>
      </c>
      <c r="K1216" s="50">
        <f t="shared" si="156"/>
        <v>0.8423247672007789</v>
      </c>
      <c r="L1216" s="2">
        <f t="shared" si="157"/>
        <v>930.6261894721838</v>
      </c>
      <c r="M1216" s="2">
        <f t="shared" si="152"/>
        <v>650</v>
      </c>
      <c r="N1216" s="38"/>
      <c r="O1216" s="19"/>
    </row>
    <row r="1217" spans="5:15" ht="12.75">
      <c r="E1217" s="17">
        <f t="shared" si="150"/>
        <v>132.2500000000008</v>
      </c>
      <c r="F1217" s="11">
        <f t="shared" si="151"/>
        <v>1063.5891062370833</v>
      </c>
      <c r="G1217" s="2">
        <f t="shared" si="153"/>
        <v>1061.4521595249514</v>
      </c>
      <c r="H1217" s="2">
        <f t="shared" si="154"/>
        <v>650</v>
      </c>
      <c r="J1217" s="47">
        <f t="shared" si="155"/>
        <v>0.1791810837824596</v>
      </c>
      <c r="K1217" s="50">
        <f t="shared" si="156"/>
        <v>0.8387859641700934</v>
      </c>
      <c r="L1217" s="2">
        <f t="shared" si="157"/>
        <v>931.4649754363539</v>
      </c>
      <c r="M1217" s="2">
        <f t="shared" si="152"/>
        <v>650</v>
      </c>
      <c r="N1217" s="38"/>
      <c r="O1217" s="19"/>
    </row>
    <row r="1218" spans="5:15" ht="12.75">
      <c r="E1218" s="17">
        <f aca="true" t="shared" si="158" ref="E1218:E1281">E1217+15/60</f>
        <v>132.5000000000008</v>
      </c>
      <c r="F1218" s="11">
        <f t="shared" si="151"/>
        <v>1063.8718074459634</v>
      </c>
      <c r="G1218" s="2">
        <f t="shared" si="153"/>
        <v>1061.7404258929096</v>
      </c>
      <c r="H1218" s="2">
        <f t="shared" si="154"/>
        <v>650</v>
      </c>
      <c r="J1218" s="47">
        <f t="shared" si="155"/>
        <v>0.1791810837824596</v>
      </c>
      <c r="K1218" s="50">
        <f t="shared" si="156"/>
        <v>0.8352661932414286</v>
      </c>
      <c r="L1218" s="2">
        <f t="shared" si="157"/>
        <v>932.3002416295953</v>
      </c>
      <c r="M1218" s="2">
        <f t="shared" si="152"/>
        <v>650</v>
      </c>
      <c r="N1218" s="38"/>
      <c r="O1218" s="19"/>
    </row>
    <row r="1219" spans="5:15" ht="12.75">
      <c r="E1219" s="17">
        <f t="shared" si="158"/>
        <v>132.7500000000008</v>
      </c>
      <c r="F1219" s="11">
        <f t="shared" si="151"/>
        <v>1064.1539762605382</v>
      </c>
      <c r="G1219" s="2">
        <f t="shared" si="153"/>
        <v>1062.0281344643008</v>
      </c>
      <c r="H1219" s="2">
        <f t="shared" si="154"/>
        <v>650</v>
      </c>
      <c r="J1219" s="47">
        <f t="shared" si="155"/>
        <v>0.1791810837824596</v>
      </c>
      <c r="K1219" s="50">
        <f t="shared" si="156"/>
        <v>0.8317653466013881</v>
      </c>
      <c r="L1219" s="2">
        <f t="shared" si="157"/>
        <v>933.1320069761967</v>
      </c>
      <c r="M1219" s="2">
        <f t="shared" si="152"/>
        <v>650</v>
      </c>
      <c r="N1219" s="38"/>
      <c r="O1219" s="19"/>
    </row>
    <row r="1220" spans="5:15" ht="12.75">
      <c r="E1220" s="17">
        <f t="shared" si="158"/>
        <v>133.0000000000008</v>
      </c>
      <c r="F1220" s="11">
        <f t="shared" si="151"/>
        <v>1064.4356146822918</v>
      </c>
      <c r="G1220" s="2">
        <f t="shared" si="153"/>
        <v>1062.315287406368</v>
      </c>
      <c r="H1220" s="2">
        <f t="shared" si="154"/>
        <v>650</v>
      </c>
      <c r="J1220" s="47">
        <f t="shared" si="155"/>
        <v>0.1791810837824596</v>
      </c>
      <c r="K1220" s="50">
        <f t="shared" si="156"/>
        <v>0.8282833170472819</v>
      </c>
      <c r="L1220" s="2">
        <f t="shared" si="157"/>
        <v>933.960290293244</v>
      </c>
      <c r="M1220" s="2">
        <f t="shared" si="152"/>
        <v>650</v>
      </c>
      <c r="N1220" s="38"/>
      <c r="O1220" s="19"/>
    </row>
    <row r="1221" spans="5:15" ht="12.75">
      <c r="E1221" s="17">
        <f t="shared" si="158"/>
        <v>133.2500000000008</v>
      </c>
      <c r="F1221" s="11">
        <f t="shared" si="151"/>
        <v>1064.716724701443</v>
      </c>
      <c r="G1221" s="2">
        <f t="shared" si="153"/>
        <v>1062.6018868736783</v>
      </c>
      <c r="H1221" s="2">
        <f t="shared" si="154"/>
        <v>650</v>
      </c>
      <c r="J1221" s="47">
        <f t="shared" si="155"/>
        <v>0.1791810837824596</v>
      </c>
      <c r="K1221" s="50">
        <f t="shared" si="156"/>
        <v>0.8248199979837794</v>
      </c>
      <c r="L1221" s="2">
        <f t="shared" si="157"/>
        <v>934.7851102912279</v>
      </c>
      <c r="M1221" s="2">
        <f t="shared" si="152"/>
        <v>650</v>
      </c>
      <c r="N1221" s="38"/>
      <c r="O1221" s="19"/>
    </row>
    <row r="1222" spans="5:15" ht="12.75">
      <c r="E1222" s="17">
        <f t="shared" si="158"/>
        <v>133.5000000000008</v>
      </c>
      <c r="F1222" s="11">
        <f t="shared" si="151"/>
        <v>1064.9973082970293</v>
      </c>
      <c r="G1222" s="2">
        <f t="shared" si="153"/>
        <v>1062.887935008222</v>
      </c>
      <c r="H1222" s="2">
        <f t="shared" si="154"/>
        <v>650</v>
      </c>
      <c r="J1222" s="47">
        <f t="shared" si="155"/>
        <v>0.1791810837824596</v>
      </c>
      <c r="K1222" s="50">
        <f t="shared" si="156"/>
        <v>0.8213752834196164</v>
      </c>
      <c r="L1222" s="2">
        <f t="shared" si="157"/>
        <v>935.6064855746474</v>
      </c>
      <c r="M1222" s="2">
        <f t="shared" si="152"/>
        <v>650</v>
      </c>
      <c r="N1222" s="38"/>
      <c r="O1222" s="19"/>
    </row>
    <row r="1223" spans="5:15" ht="12.75">
      <c r="E1223" s="17">
        <f t="shared" si="158"/>
        <v>133.7500000000008</v>
      </c>
      <c r="F1223" s="11">
        <f t="shared" si="151"/>
        <v>1065.277367436991</v>
      </c>
      <c r="G1223" s="2">
        <f t="shared" si="153"/>
        <v>1063.1734339395123</v>
      </c>
      <c r="H1223" s="2">
        <f t="shared" si="154"/>
        <v>650</v>
      </c>
      <c r="J1223" s="47">
        <f t="shared" si="155"/>
        <v>0.1791810837824596</v>
      </c>
      <c r="K1223" s="50">
        <f t="shared" si="156"/>
        <v>0.8179490679643073</v>
      </c>
      <c r="L1223" s="2">
        <f t="shared" si="157"/>
        <v>936.4244346426117</v>
      </c>
      <c r="M1223" s="2">
        <f t="shared" si="152"/>
        <v>650</v>
      </c>
      <c r="N1223" s="38"/>
      <c r="O1223" s="19"/>
    </row>
    <row r="1224" spans="5:15" ht="12.75">
      <c r="E1224" s="17">
        <f t="shared" si="158"/>
        <v>134.0000000000008</v>
      </c>
      <c r="F1224" s="11">
        <f t="shared" si="151"/>
        <v>1065.556904078254</v>
      </c>
      <c r="G1224" s="2">
        <f t="shared" si="153"/>
        <v>1063.4583857846822</v>
      </c>
      <c r="H1224" s="2">
        <f t="shared" si="154"/>
        <v>650</v>
      </c>
      <c r="J1224" s="47">
        <f t="shared" si="155"/>
        <v>0.1791810837824596</v>
      </c>
      <c r="K1224" s="50">
        <f t="shared" si="156"/>
        <v>0.8145412468248441</v>
      </c>
      <c r="L1224" s="2">
        <f t="shared" si="157"/>
        <v>937.2389758894366</v>
      </c>
      <c r="M1224" s="2">
        <f t="shared" si="152"/>
        <v>650</v>
      </c>
      <c r="N1224" s="38"/>
      <c r="O1224" s="19"/>
    </row>
    <row r="1225" spans="5:15" ht="12.75">
      <c r="E1225" s="17">
        <f t="shared" si="158"/>
        <v>134.2500000000008</v>
      </c>
      <c r="F1225" s="11">
        <f t="shared" si="151"/>
        <v>1065.8359201668113</v>
      </c>
      <c r="G1225" s="2">
        <f t="shared" si="153"/>
        <v>1063.7427926485807</v>
      </c>
      <c r="H1225" s="2">
        <f t="shared" si="154"/>
        <v>650</v>
      </c>
      <c r="J1225" s="47">
        <f t="shared" si="155"/>
        <v>0.1791810837824596</v>
      </c>
      <c r="K1225" s="50">
        <f t="shared" si="156"/>
        <v>0.8111517158024946</v>
      </c>
      <c r="L1225" s="2">
        <f t="shared" si="157"/>
        <v>938.050127605239</v>
      </c>
      <c r="M1225" s="2">
        <f t="shared" si="152"/>
        <v>650</v>
      </c>
      <c r="N1225" s="38"/>
      <c r="O1225" s="19"/>
    </row>
    <row r="1226" spans="5:15" ht="12.75">
      <c r="E1226" s="17">
        <f t="shared" si="158"/>
        <v>134.5000000000008</v>
      </c>
      <c r="F1226" s="11">
        <f t="shared" si="151"/>
        <v>1066.1144176378045</v>
      </c>
      <c r="G1226" s="2">
        <f t="shared" si="153"/>
        <v>1064.0266566238695</v>
      </c>
      <c r="H1226" s="2">
        <f t="shared" si="154"/>
        <v>650</v>
      </c>
      <c r="J1226" s="47">
        <f t="shared" si="155"/>
        <v>0.1791810837824596</v>
      </c>
      <c r="K1226" s="50">
        <f t="shared" si="156"/>
        <v>0.8077803712895016</v>
      </c>
      <c r="L1226" s="2">
        <f t="shared" si="157"/>
        <v>938.8579079765285</v>
      </c>
      <c r="M1226" s="2">
        <f t="shared" si="152"/>
        <v>650</v>
      </c>
      <c r="N1226" s="38"/>
      <c r="O1226" s="19"/>
    </row>
    <row r="1227" spans="5:15" ht="12.75">
      <c r="E1227" s="17">
        <f t="shared" si="158"/>
        <v>134.7500000000008</v>
      </c>
      <c r="F1227" s="11">
        <f t="shared" si="151"/>
        <v>1066.3923984156052</v>
      </c>
      <c r="G1227" s="2">
        <f t="shared" si="153"/>
        <v>1064.3099797911161</v>
      </c>
      <c r="H1227" s="2">
        <f t="shared" si="154"/>
        <v>650</v>
      </c>
      <c r="J1227" s="47">
        <f t="shared" si="155"/>
        <v>0.1791810837824596</v>
      </c>
      <c r="K1227" s="50">
        <f t="shared" si="156"/>
        <v>0.8044271102658866</v>
      </c>
      <c r="L1227" s="2">
        <f t="shared" si="157"/>
        <v>939.6623350867944</v>
      </c>
      <c r="M1227" s="2">
        <f t="shared" si="152"/>
        <v>650</v>
      </c>
      <c r="N1227" s="38"/>
      <c r="O1227" s="19"/>
    </row>
    <row r="1228" spans="5:15" ht="12.75">
      <c r="E1228" s="17">
        <f t="shared" si="158"/>
        <v>135.0000000000008</v>
      </c>
      <c r="F1228" s="11">
        <f t="shared" si="151"/>
        <v>1066.6698644138928</v>
      </c>
      <c r="G1228" s="2">
        <f t="shared" si="153"/>
        <v>1064.5927642188885</v>
      </c>
      <c r="H1228" s="2">
        <f t="shared" si="154"/>
        <v>650</v>
      </c>
      <c r="J1228" s="47">
        <f t="shared" si="155"/>
        <v>0.1791810837824596</v>
      </c>
      <c r="K1228" s="50">
        <f t="shared" si="156"/>
        <v>0.8010918302962506</v>
      </c>
      <c r="L1228" s="2">
        <f t="shared" si="157"/>
        <v>940.4634269170907</v>
      </c>
      <c r="M1228" s="2">
        <f t="shared" si="152"/>
        <v>650</v>
      </c>
      <c r="N1228" s="38"/>
      <c r="O1228" s="19"/>
    </row>
    <row r="1229" spans="5:15" ht="12.75">
      <c r="E1229" s="17">
        <f t="shared" si="158"/>
        <v>135.2500000000008</v>
      </c>
      <c r="F1229" s="11">
        <f t="shared" si="151"/>
        <v>1066.9468175357365</v>
      </c>
      <c r="G1229" s="2">
        <f t="shared" si="153"/>
        <v>1064.875011963848</v>
      </c>
      <c r="H1229" s="2">
        <f t="shared" si="154"/>
        <v>650</v>
      </c>
      <c r="J1229" s="47">
        <f t="shared" si="155"/>
        <v>0.1791810837824596</v>
      </c>
      <c r="K1229" s="50">
        <f t="shared" si="156"/>
        <v>0.7977744295265329</v>
      </c>
      <c r="L1229" s="2">
        <f t="shared" si="157"/>
        <v>941.2612013466172</v>
      </c>
      <c r="M1229" s="2">
        <f t="shared" si="152"/>
        <v>650</v>
      </c>
      <c r="N1229" s="38"/>
      <c r="O1229" s="19"/>
    </row>
    <row r="1230" spans="5:15" ht="12.75">
      <c r="E1230" s="17">
        <f t="shared" si="158"/>
        <v>135.5000000000008</v>
      </c>
      <c r="F1230" s="11">
        <f t="shared" si="151"/>
        <v>1067.22325967367</v>
      </c>
      <c r="G1230" s="2">
        <f t="shared" si="153"/>
        <v>1065.15672507084</v>
      </c>
      <c r="H1230" s="2">
        <f t="shared" si="154"/>
        <v>650</v>
      </c>
      <c r="J1230" s="47">
        <f t="shared" si="155"/>
        <v>0.1791810837824596</v>
      </c>
      <c r="K1230" s="50">
        <f t="shared" si="156"/>
        <v>0.7944748066809035</v>
      </c>
      <c r="L1230" s="2">
        <f t="shared" si="157"/>
        <v>942.0556761532981</v>
      </c>
      <c r="M1230" s="2">
        <f t="shared" si="152"/>
        <v>650</v>
      </c>
      <c r="N1230" s="38"/>
      <c r="O1230" s="19"/>
    </row>
    <row r="1231" spans="5:15" ht="12.75">
      <c r="E1231" s="17">
        <f t="shared" si="158"/>
        <v>135.7500000000008</v>
      </c>
      <c r="F1231" s="11">
        <f t="shared" si="151"/>
        <v>1067.4991927097724</v>
      </c>
      <c r="G1231" s="2">
        <f t="shared" si="153"/>
        <v>1065.4379055729858</v>
      </c>
      <c r="H1231" s="2">
        <f t="shared" si="154"/>
        <v>650</v>
      </c>
      <c r="J1231" s="47">
        <f t="shared" si="155"/>
        <v>0.1791810837824596</v>
      </c>
      <c r="K1231" s="50">
        <f t="shared" si="156"/>
        <v>0.7911928610585174</v>
      </c>
      <c r="L1231" s="2">
        <f t="shared" si="157"/>
        <v>942.8468690143567</v>
      </c>
      <c r="M1231" s="2">
        <f t="shared" si="152"/>
        <v>650</v>
      </c>
      <c r="N1231" s="38"/>
      <c r="O1231" s="19"/>
    </row>
    <row r="1232" spans="5:15" ht="12.75">
      <c r="E1232" s="17">
        <f t="shared" si="158"/>
        <v>136.0000000000008</v>
      </c>
      <c r="F1232" s="11">
        <f t="shared" si="151"/>
        <v>1067.7746185157432</v>
      </c>
      <c r="G1232" s="2">
        <f t="shared" si="153"/>
        <v>1065.7185554917728</v>
      </c>
      <c r="H1232" s="2">
        <f t="shared" si="154"/>
        <v>650</v>
      </c>
      <c r="J1232" s="47">
        <f t="shared" si="155"/>
        <v>0.1791810837824596</v>
      </c>
      <c r="K1232" s="50">
        <f t="shared" si="156"/>
        <v>0.78792849253042</v>
      </c>
      <c r="L1232" s="2">
        <f t="shared" si="157"/>
        <v>943.6347975068871</v>
      </c>
      <c r="M1232" s="2">
        <f t="shared" si="152"/>
        <v>650</v>
      </c>
      <c r="N1232" s="38"/>
      <c r="O1232" s="19"/>
    </row>
    <row r="1233" spans="5:15" ht="12.75">
      <c r="E1233" s="17">
        <f t="shared" si="158"/>
        <v>136.2500000000008</v>
      </c>
      <c r="F1233" s="11">
        <f t="shared" si="151"/>
        <v>1068.0495389529788</v>
      </c>
      <c r="G1233" s="2">
        <f t="shared" si="153"/>
        <v>1065.9986768371425</v>
      </c>
      <c r="H1233" s="2">
        <f t="shared" si="154"/>
        <v>650</v>
      </c>
      <c r="J1233" s="47">
        <f t="shared" si="155"/>
        <v>0.1791810837824596</v>
      </c>
      <c r="K1233" s="50">
        <f t="shared" si="156"/>
        <v>0.7846816015364118</v>
      </c>
      <c r="L1233" s="2">
        <f t="shared" si="157"/>
        <v>944.4194791084235</v>
      </c>
      <c r="M1233" s="2">
        <f t="shared" si="152"/>
        <v>650</v>
      </c>
      <c r="N1233" s="38"/>
      <c r="O1233" s="19"/>
    </row>
    <row r="1234" spans="5:15" ht="12.75">
      <c r="E1234" s="17">
        <f t="shared" si="158"/>
        <v>136.5000000000008</v>
      </c>
      <c r="F1234" s="11">
        <f t="shared" si="151"/>
        <v>1068.3239558726484</v>
      </c>
      <c r="G1234" s="2">
        <f t="shared" si="153"/>
        <v>1066.2782716075799</v>
      </c>
      <c r="H1234" s="2">
        <f t="shared" si="154"/>
        <v>650</v>
      </c>
      <c r="J1234" s="47">
        <f t="shared" si="155"/>
        <v>0.1791810837824596</v>
      </c>
      <c r="K1234" s="50">
        <f t="shared" si="156"/>
        <v>0.7814520890818969</v>
      </c>
      <c r="L1234" s="2">
        <f t="shared" si="157"/>
        <v>945.2009311975054</v>
      </c>
      <c r="M1234" s="2">
        <f t="shared" si="152"/>
        <v>650</v>
      </c>
      <c r="N1234" s="38"/>
      <c r="O1234" s="19"/>
    </row>
    <row r="1235" spans="5:15" ht="12.75">
      <c r="E1235" s="17">
        <f t="shared" si="158"/>
        <v>136.7500000000008</v>
      </c>
      <c r="F1235" s="11">
        <f t="shared" si="151"/>
        <v>1068.5978711157682</v>
      </c>
      <c r="G1235" s="2">
        <f t="shared" si="153"/>
        <v>1066.5573417902</v>
      </c>
      <c r="H1235" s="2">
        <f t="shared" si="154"/>
        <v>650</v>
      </c>
      <c r="J1235" s="47">
        <f t="shared" si="155"/>
        <v>0.1791810837824596</v>
      </c>
      <c r="K1235" s="50">
        <f t="shared" si="156"/>
        <v>0.7782398567348197</v>
      </c>
      <c r="L1235" s="2">
        <f t="shared" si="157"/>
        <v>945.9791710542402</v>
      </c>
      <c r="M1235" s="2">
        <f t="shared" si="152"/>
        <v>650</v>
      </c>
      <c r="N1235" s="38"/>
      <c r="O1235" s="19"/>
    </row>
    <row r="1236" spans="5:15" ht="12.75">
      <c r="E1236" s="17">
        <f t="shared" si="158"/>
        <v>137.0000000000008</v>
      </c>
      <c r="F1236" s="11">
        <f t="shared" si="151"/>
        <v>1068.8712865132761</v>
      </c>
      <c r="G1236" s="2">
        <f t="shared" si="153"/>
        <v>1066.8358893608354</v>
      </c>
      <c r="H1236" s="2">
        <f t="shared" si="154"/>
        <v>650</v>
      </c>
      <c r="J1236" s="47">
        <f t="shared" si="155"/>
        <v>0.1791810837824596</v>
      </c>
      <c r="K1236" s="50">
        <f t="shared" si="156"/>
        <v>0.775044806622539</v>
      </c>
      <c r="L1236" s="2">
        <f t="shared" si="157"/>
        <v>946.7542158608627</v>
      </c>
      <c r="M1236" s="2">
        <f t="shared" si="152"/>
        <v>650</v>
      </c>
      <c r="N1236" s="38"/>
      <c r="O1236" s="19"/>
    </row>
    <row r="1237" spans="5:15" ht="12.75">
      <c r="E1237" s="17">
        <f t="shared" si="158"/>
        <v>137.2500000000008</v>
      </c>
      <c r="F1237" s="11">
        <f t="shared" si="151"/>
        <v>1069.144203886105</v>
      </c>
      <c r="G1237" s="2">
        <f t="shared" si="153"/>
        <v>1067.113916284121</v>
      </c>
      <c r="H1237" s="2">
        <f t="shared" si="154"/>
        <v>650</v>
      </c>
      <c r="J1237" s="47">
        <f t="shared" si="155"/>
        <v>0.1791810837824596</v>
      </c>
      <c r="K1237" s="50">
        <f t="shared" si="156"/>
        <v>0.7718668414287896</v>
      </c>
      <c r="L1237" s="2">
        <f t="shared" si="157"/>
        <v>947.5260827022915</v>
      </c>
      <c r="M1237" s="2">
        <f t="shared" si="152"/>
        <v>650</v>
      </c>
      <c r="N1237" s="38"/>
      <c r="O1237" s="19"/>
    </row>
    <row r="1238" spans="5:15" ht="12.75">
      <c r="E1238" s="17">
        <f t="shared" si="158"/>
        <v>137.5000000000008</v>
      </c>
      <c r="F1238" s="11">
        <f t="shared" si="151"/>
        <v>1069.4166250452552</v>
      </c>
      <c r="G1238" s="2">
        <f t="shared" si="153"/>
        <v>1067.3914245135793</v>
      </c>
      <c r="H1238" s="2">
        <f t="shared" si="154"/>
        <v>650</v>
      </c>
      <c r="J1238" s="47">
        <f t="shared" si="155"/>
        <v>0.1791810837824596</v>
      </c>
      <c r="K1238" s="50">
        <f t="shared" si="156"/>
        <v>0.7687058643906087</v>
      </c>
      <c r="L1238" s="2">
        <f t="shared" si="157"/>
        <v>948.2947885666822</v>
      </c>
      <c r="M1238" s="2">
        <f t="shared" si="152"/>
        <v>650</v>
      </c>
      <c r="N1238" s="38"/>
      <c r="O1238" s="19"/>
    </row>
    <row r="1239" spans="5:15" ht="12.75">
      <c r="E1239" s="17">
        <f t="shared" si="158"/>
        <v>137.7500000000008</v>
      </c>
      <c r="F1239" s="11">
        <f t="shared" si="151"/>
        <v>1069.6885517918668</v>
      </c>
      <c r="G1239" s="2">
        <f t="shared" si="153"/>
        <v>1067.6684159917047</v>
      </c>
      <c r="H1239" s="2">
        <f t="shared" si="154"/>
        <v>650</v>
      </c>
      <c r="J1239" s="47">
        <f t="shared" si="155"/>
        <v>0.1791810837824596</v>
      </c>
      <c r="K1239" s="50">
        <f t="shared" si="156"/>
        <v>0.7655617792952875</v>
      </c>
      <c r="L1239" s="2">
        <f t="shared" si="157"/>
        <v>949.0603503459774</v>
      </c>
      <c r="M1239" s="2">
        <f t="shared" si="152"/>
        <v>650</v>
      </c>
      <c r="N1239" s="38"/>
      <c r="O1239" s="19"/>
    </row>
    <row r="1240" spans="5:15" ht="12.75">
      <c r="E1240" s="17">
        <f t="shared" si="158"/>
        <v>138.0000000000008</v>
      </c>
      <c r="F1240" s="11">
        <f t="shared" si="151"/>
        <v>1069.9599859172906</v>
      </c>
      <c r="G1240" s="2">
        <f t="shared" si="153"/>
        <v>1067.9448926500465</v>
      </c>
      <c r="H1240" s="2">
        <f t="shared" si="154"/>
        <v>650</v>
      </c>
      <c r="J1240" s="47">
        <f t="shared" si="155"/>
        <v>0.1791810837824596</v>
      </c>
      <c r="K1240" s="50">
        <f t="shared" si="156"/>
        <v>0.7624344904773688</v>
      </c>
      <c r="L1240" s="2">
        <f t="shared" si="157"/>
        <v>949.8227848364548</v>
      </c>
      <c r="M1240" s="2">
        <f t="shared" si="152"/>
        <v>650</v>
      </c>
      <c r="N1240" s="38"/>
      <c r="O1240" s="19"/>
    </row>
    <row r="1241" spans="5:15" ht="12.75">
      <c r="E1241" s="17">
        <f t="shared" si="158"/>
        <v>138.2500000000008</v>
      </c>
      <c r="F1241" s="11">
        <f t="shared" si="151"/>
        <v>1070.2309292031603</v>
      </c>
      <c r="G1241" s="2">
        <f t="shared" si="153"/>
        <v>1068.2208564092914</v>
      </c>
      <c r="H1241" s="2">
        <f t="shared" si="154"/>
        <v>650</v>
      </c>
      <c r="J1241" s="47">
        <f t="shared" si="155"/>
        <v>0.1791810837824596</v>
      </c>
      <c r="K1241" s="50">
        <f t="shared" si="156"/>
        <v>0.7593239028155939</v>
      </c>
      <c r="L1241" s="2">
        <f t="shared" si="157"/>
        <v>950.5821087392704</v>
      </c>
      <c r="M1241" s="2">
        <f t="shared" si="152"/>
        <v>650</v>
      </c>
      <c r="N1241" s="38"/>
      <c r="O1241" s="19"/>
    </row>
    <row r="1242" spans="5:15" ht="12.75">
      <c r="E1242" s="17">
        <f t="shared" si="158"/>
        <v>138.5000000000008</v>
      </c>
      <c r="F1242" s="11">
        <f t="shared" si="151"/>
        <v>1070.501383421461</v>
      </c>
      <c r="G1242" s="2">
        <f t="shared" si="153"/>
        <v>1068.4963091793454</v>
      </c>
      <c r="H1242" s="2">
        <f t="shared" si="154"/>
        <v>650</v>
      </c>
      <c r="J1242" s="47">
        <f t="shared" si="155"/>
        <v>0.1791810837824596</v>
      </c>
      <c r="K1242" s="50">
        <f t="shared" si="156"/>
        <v>0.7562299217299486</v>
      </c>
      <c r="L1242" s="2">
        <f t="shared" si="157"/>
        <v>951.3383386610004</v>
      </c>
      <c r="M1242" s="2">
        <f t="shared" si="152"/>
        <v>650</v>
      </c>
      <c r="N1242" s="38"/>
      <c r="O1242" s="19"/>
    </row>
    <row r="1243" spans="5:15" ht="12.75">
      <c r="E1243" s="17">
        <f t="shared" si="158"/>
        <v>138.7500000000008</v>
      </c>
      <c r="F1243" s="11">
        <f t="shared" si="151"/>
        <v>1070.7713503346001</v>
      </c>
      <c r="G1243" s="2">
        <f t="shared" si="153"/>
        <v>1068.7712528594147</v>
      </c>
      <c r="H1243" s="2">
        <f t="shared" si="154"/>
        <v>650</v>
      </c>
      <c r="J1243" s="47">
        <f t="shared" si="155"/>
        <v>0.1791810837824596</v>
      </c>
      <c r="K1243" s="50">
        <f t="shared" si="156"/>
        <v>0.7531524531786525</v>
      </c>
      <c r="L1243" s="2">
        <f t="shared" si="157"/>
        <v>952.0914911141791</v>
      </c>
      <c r="M1243" s="2">
        <f t="shared" si="152"/>
        <v>650</v>
      </c>
      <c r="N1243" s="38"/>
      <c r="O1243" s="19"/>
    </row>
    <row r="1244" spans="5:15" ht="12.75">
      <c r="E1244" s="17">
        <f t="shared" si="158"/>
        <v>139.0000000000008</v>
      </c>
      <c r="F1244" s="11">
        <f t="shared" si="151"/>
        <v>1071.0408316954752</v>
      </c>
      <c r="G1244" s="2">
        <f t="shared" si="153"/>
        <v>1069.0456893380854</v>
      </c>
      <c r="H1244" s="2">
        <f t="shared" si="154"/>
        <v>650</v>
      </c>
      <c r="J1244" s="47">
        <f t="shared" si="155"/>
        <v>0.1791810837824596</v>
      </c>
      <c r="K1244" s="50">
        <f t="shared" si="156"/>
        <v>0.7500914036552081</v>
      </c>
      <c r="L1244" s="2">
        <f t="shared" si="157"/>
        <v>952.8415825178344</v>
      </c>
      <c r="M1244" s="2">
        <f t="shared" si="152"/>
        <v>650</v>
      </c>
      <c r="N1244" s="38"/>
      <c r="O1244" s="19"/>
    </row>
    <row r="1245" spans="5:15" ht="12.75">
      <c r="E1245" s="17">
        <f t="shared" si="158"/>
        <v>139.2500000000008</v>
      </c>
      <c r="F1245" s="11">
        <f t="shared" si="151"/>
        <v>1071.309829247543</v>
      </c>
      <c r="G1245" s="2">
        <f t="shared" si="153"/>
        <v>1069.3196204934036</v>
      </c>
      <c r="H1245" s="2">
        <f t="shared" si="154"/>
        <v>650</v>
      </c>
      <c r="J1245" s="47">
        <f t="shared" si="155"/>
        <v>0.1791810837824596</v>
      </c>
      <c r="K1245" s="50">
        <f t="shared" si="156"/>
        <v>0.7470466801854317</v>
      </c>
      <c r="L1245" s="2">
        <f t="shared" si="157"/>
        <v>953.5886291980198</v>
      </c>
      <c r="M1245" s="2">
        <f t="shared" si="152"/>
        <v>650</v>
      </c>
      <c r="N1245" s="38"/>
      <c r="O1245" s="19"/>
    </row>
    <row r="1246" spans="5:15" ht="12.75">
      <c r="E1246" s="17">
        <f t="shared" si="158"/>
        <v>139.5000000000008</v>
      </c>
      <c r="F1246" s="11">
        <f t="shared" si="151"/>
        <v>1071.578344724886</v>
      </c>
      <c r="G1246" s="2">
        <f t="shared" si="153"/>
        <v>1069.5930481929538</v>
      </c>
      <c r="H1246" s="2">
        <f t="shared" si="154"/>
        <v>650</v>
      </c>
      <c r="J1246" s="47">
        <f t="shared" si="155"/>
        <v>0.1791810837824596</v>
      </c>
      <c r="K1246" s="50">
        <f t="shared" si="156"/>
        <v>0.744018190324539</v>
      </c>
      <c r="L1246" s="2">
        <f t="shared" si="157"/>
        <v>954.3326473883444</v>
      </c>
      <c r="M1246" s="2">
        <f t="shared" si="152"/>
        <v>650</v>
      </c>
      <c r="N1246" s="38"/>
      <c r="O1246" s="19"/>
    </row>
    <row r="1247" spans="5:15" ht="12.75">
      <c r="E1247" s="17">
        <f t="shared" si="158"/>
        <v>139.7500000000008</v>
      </c>
      <c r="F1247" s="11">
        <f t="shared" si="151"/>
        <v>1071.8463798522816</v>
      </c>
      <c r="G1247" s="2">
        <f t="shared" si="153"/>
        <v>1069.8659742939365</v>
      </c>
      <c r="H1247" s="2">
        <f t="shared" si="154"/>
        <v>650</v>
      </c>
      <c r="J1247" s="47">
        <f t="shared" si="155"/>
        <v>0.1791810837824596</v>
      </c>
      <c r="K1247" s="50">
        <f t="shared" si="156"/>
        <v>0.7410058421541805</v>
      </c>
      <c r="L1247" s="2">
        <f t="shared" si="157"/>
        <v>955.0736532304986</v>
      </c>
      <c r="M1247" s="2">
        <f t="shared" si="152"/>
        <v>650</v>
      </c>
      <c r="N1247" s="38"/>
      <c r="O1247" s="19"/>
    </row>
    <row r="1248" spans="5:15" ht="12.75">
      <c r="E1248" s="17">
        <f t="shared" si="158"/>
        <v>140.0000000000008</v>
      </c>
      <c r="F1248" s="11">
        <f t="shared" si="151"/>
        <v>1072.1139363452667</v>
      </c>
      <c r="G1248" s="2">
        <f t="shared" si="153"/>
        <v>1070.1384006432459</v>
      </c>
      <c r="H1248" s="2">
        <f t="shared" si="154"/>
        <v>650</v>
      </c>
      <c r="J1248" s="47">
        <f t="shared" si="155"/>
        <v>0.1791810837824596</v>
      </c>
      <c r="K1248" s="50">
        <f t="shared" si="156"/>
        <v>0.7380095442795898</v>
      </c>
      <c r="L1248" s="2">
        <f t="shared" si="157"/>
        <v>955.8116627747783</v>
      </c>
      <c r="M1248" s="2">
        <f t="shared" si="152"/>
        <v>650</v>
      </c>
      <c r="N1248" s="38"/>
      <c r="O1248" s="19"/>
    </row>
    <row r="1249" spans="5:15" ht="12.75">
      <c r="E1249" s="17">
        <f t="shared" si="158"/>
        <v>140.2500000000008</v>
      </c>
      <c r="F1249" s="11">
        <f t="shared" si="151"/>
        <v>1072.3810159102038</v>
      </c>
      <c r="G1249" s="2">
        <f t="shared" si="153"/>
        <v>1070.4103290775458</v>
      </c>
      <c r="H1249" s="2">
        <f t="shared" si="154"/>
        <v>650</v>
      </c>
      <c r="J1249" s="47">
        <f t="shared" si="155"/>
        <v>0.1791810837824596</v>
      </c>
      <c r="K1249" s="50">
        <f t="shared" si="156"/>
        <v>0.7350292058266416</v>
      </c>
      <c r="L1249" s="2">
        <f t="shared" si="157"/>
        <v>956.5466919806049</v>
      </c>
      <c r="M1249" s="2">
        <f t="shared" si="152"/>
        <v>650</v>
      </c>
      <c r="N1249" s="38"/>
      <c r="O1249" s="19"/>
    </row>
    <row r="1250" spans="5:15" ht="12.75">
      <c r="E1250" s="17">
        <f t="shared" si="158"/>
        <v>140.5000000000008</v>
      </c>
      <c r="F1250" s="11">
        <f t="shared" si="151"/>
        <v>1072.6476202443473</v>
      </c>
      <c r="G1250" s="2">
        <f t="shared" si="153"/>
        <v>1070.6817614233464</v>
      </c>
      <c r="H1250" s="2">
        <f t="shared" si="154"/>
        <v>650</v>
      </c>
      <c r="J1250" s="47">
        <f t="shared" si="155"/>
        <v>0.1791810837824596</v>
      </c>
      <c r="K1250" s="50">
        <f t="shared" si="156"/>
        <v>0.7320647364389921</v>
      </c>
      <c r="L1250" s="2">
        <f t="shared" si="157"/>
        <v>957.278756717044</v>
      </c>
      <c r="M1250" s="2">
        <f t="shared" si="152"/>
        <v>650</v>
      </c>
      <c r="N1250" s="38"/>
      <c r="O1250" s="19"/>
    </row>
    <row r="1251" spans="5:15" ht="12.75">
      <c r="E1251" s="17">
        <f t="shared" si="158"/>
        <v>140.7500000000008</v>
      </c>
      <c r="F1251" s="11">
        <f t="shared" si="151"/>
        <v>1072.9137510359076</v>
      </c>
      <c r="G1251" s="2">
        <f t="shared" si="153"/>
        <v>1070.952699497078</v>
      </c>
      <c r="H1251" s="2">
        <f t="shared" si="154"/>
        <v>650</v>
      </c>
      <c r="J1251" s="47">
        <f t="shared" si="155"/>
        <v>0.1791810837824596</v>
      </c>
      <c r="K1251" s="50">
        <f t="shared" si="156"/>
        <v>0.72911604627521</v>
      </c>
      <c r="L1251" s="2">
        <f t="shared" si="157"/>
        <v>958.0078727633191</v>
      </c>
      <c r="M1251" s="2">
        <f t="shared" si="152"/>
        <v>650</v>
      </c>
      <c r="N1251" s="38"/>
      <c r="O1251" s="19"/>
    </row>
    <row r="1252" spans="5:15" ht="12.75">
      <c r="E1252" s="17">
        <f t="shared" si="158"/>
        <v>141.0000000000008</v>
      </c>
      <c r="F1252" s="11">
        <f t="shared" si="151"/>
        <v>1073.1794099641147</v>
      </c>
      <c r="G1252" s="2">
        <f t="shared" si="153"/>
        <v>1071.223145105166</v>
      </c>
      <c r="H1252" s="2">
        <f t="shared" si="154"/>
        <v>650</v>
      </c>
      <c r="J1252" s="47">
        <f t="shared" si="155"/>
        <v>0.1791810837824596</v>
      </c>
      <c r="K1252" s="50">
        <f t="shared" si="156"/>
        <v>0.7261830460059389</v>
      </c>
      <c r="L1252" s="2">
        <f t="shared" si="157"/>
        <v>958.7340558093251</v>
      </c>
      <c r="M1252" s="2">
        <f t="shared" si="152"/>
        <v>650</v>
      </c>
      <c r="N1252" s="38"/>
      <c r="O1252" s="19"/>
    </row>
    <row r="1253" spans="5:15" ht="12.75">
      <c r="E1253" s="17">
        <f t="shared" si="158"/>
        <v>141.2500000000008</v>
      </c>
      <c r="F1253" s="11">
        <f t="shared" si="151"/>
        <v>1073.444598699283</v>
      </c>
      <c r="G1253" s="2">
        <f t="shared" si="153"/>
        <v>1071.4931000441052</v>
      </c>
      <c r="H1253" s="2">
        <f t="shared" si="154"/>
        <v>650</v>
      </c>
      <c r="J1253" s="47">
        <f t="shared" si="155"/>
        <v>0.1791810837824596</v>
      </c>
      <c r="K1253" s="50">
        <f t="shared" si="156"/>
        <v>0.7232656468110321</v>
      </c>
      <c r="L1253" s="2">
        <f t="shared" si="157"/>
        <v>959.4573214561361</v>
      </c>
      <c r="M1253" s="2">
        <f t="shared" si="152"/>
        <v>650</v>
      </c>
      <c r="N1253" s="38"/>
      <c r="O1253" s="19"/>
    </row>
    <row r="1254" spans="5:15" ht="12.75">
      <c r="E1254" s="17">
        <f t="shared" si="158"/>
        <v>141.5000000000008</v>
      </c>
      <c r="F1254" s="11">
        <f aca="true" t="shared" si="159" ref="F1254:F1288">20+345*LOG10(8*E1254+1)</f>
        <v>1073.7093189028728</v>
      </c>
      <c r="G1254" s="2">
        <f t="shared" si="153"/>
        <v>1071.7625661005316</v>
      </c>
      <c r="H1254" s="2">
        <f t="shared" si="154"/>
        <v>650</v>
      </c>
      <c r="J1254" s="47">
        <f t="shared" si="155"/>
        <v>0.1791810837824596</v>
      </c>
      <c r="K1254" s="50">
        <f t="shared" si="156"/>
        <v>0.7203637603767675</v>
      </c>
      <c r="L1254" s="2">
        <f t="shared" si="157"/>
        <v>960.1776852165129</v>
      </c>
      <c r="M1254" s="2">
        <f aca="true" t="shared" si="160" ref="M1254:M1288">IF(L1254&lt;600,425+0.773*L1254-0.00169*L1254^2+0.00000222*L1254^3,IF(L1254&lt;735,666+(13002/(738-L1254)),IF(L1254&lt;900,545+(17820/(L1254-731)),650)))</f>
        <v>650</v>
      </c>
      <c r="N1254" s="38"/>
      <c r="O1254" s="19"/>
    </row>
    <row r="1255" spans="5:15" ht="12.75">
      <c r="E1255" s="17">
        <f t="shared" si="158"/>
        <v>141.7500000000008</v>
      </c>
      <c r="F1255" s="11">
        <f t="shared" si="159"/>
        <v>1073.9735722275548</v>
      </c>
      <c r="G1255" s="2">
        <f aca="true" t="shared" si="161" ref="G1255:G1288">$B$8*($E1255-$E1254)*60*($B$11*($F1255-G1254)+$B$10*0.0000000567*(($F1255+273)^4-(G1254+273)^4))/($B$9*$H1254)+G1254</f>
        <v>1072.0315450512956</v>
      </c>
      <c r="H1255" s="2">
        <f aca="true" t="shared" si="162" ref="H1255:H1288">IF(G1255&lt;600,425+0.773*G1255-0.00169*G1255^2+0.00000222*G1255^3,IF(G1255&lt;735,666+(13002/(738-G1255)),IF(G1255&lt;900,545+(17820/(G1255-731)),650)))</f>
        <v>650</v>
      </c>
      <c r="J1255" s="47">
        <f t="shared" si="155"/>
        <v>0.1791810837824596</v>
      </c>
      <c r="K1255" s="50">
        <f t="shared" si="156"/>
        <v>0.7174772988929944</v>
      </c>
      <c r="L1255" s="2">
        <f t="shared" si="157"/>
        <v>960.8951625154059</v>
      </c>
      <c r="M1255" s="2">
        <f t="shared" si="160"/>
        <v>650</v>
      </c>
      <c r="N1255" s="38"/>
      <c r="O1255" s="19"/>
    </row>
    <row r="1256" spans="5:15" ht="12.75">
      <c r="E1256" s="17">
        <f t="shared" si="158"/>
        <v>142.0000000000008</v>
      </c>
      <c r="F1256" s="11">
        <f t="shared" si="159"/>
        <v>1074.2373603172693</v>
      </c>
      <c r="G1256" s="2">
        <f t="shared" si="161"/>
        <v>1072.3000386635333</v>
      </c>
      <c r="H1256" s="2">
        <f t="shared" si="162"/>
        <v>650</v>
      </c>
      <c r="J1256" s="47">
        <f t="shared" si="155"/>
        <v>0.1791810837824596</v>
      </c>
      <c r="K1256" s="50">
        <f t="shared" si="156"/>
        <v>0.7146061750503991</v>
      </c>
      <c r="L1256" s="2">
        <f t="shared" si="157"/>
        <v>961.6097686904563</v>
      </c>
      <c r="M1256" s="2">
        <f t="shared" si="160"/>
        <v>650</v>
      </c>
      <c r="N1256" s="38"/>
      <c r="O1256" s="19"/>
    </row>
    <row r="1257" spans="5:15" ht="12.75">
      <c r="E1257" s="17">
        <f t="shared" si="158"/>
        <v>142.2500000000008</v>
      </c>
      <c r="F1257" s="11">
        <f t="shared" si="159"/>
        <v>1074.5006848072906</v>
      </c>
      <c r="G1257" s="2">
        <f t="shared" si="161"/>
        <v>1072.5680486947374</v>
      </c>
      <c r="H1257" s="2">
        <f t="shared" si="162"/>
        <v>650</v>
      </c>
      <c r="J1257" s="47">
        <f t="shared" si="155"/>
        <v>0.1791810837824596</v>
      </c>
      <c r="K1257" s="50">
        <f t="shared" si="156"/>
        <v>0.7117503020376599</v>
      </c>
      <c r="L1257" s="2">
        <f t="shared" si="157"/>
        <v>962.321518992494</v>
      </c>
      <c r="M1257" s="2">
        <f t="shared" si="160"/>
        <v>650</v>
      </c>
      <c r="N1257" s="38"/>
      <c r="O1257" s="19"/>
    </row>
    <row r="1258" spans="5:15" ht="12.75">
      <c r="E1258" s="17">
        <f t="shared" si="158"/>
        <v>142.5000000000008</v>
      </c>
      <c r="F1258" s="11">
        <f t="shared" si="159"/>
        <v>1074.763547324285</v>
      </c>
      <c r="G1258" s="2">
        <f t="shared" si="161"/>
        <v>1072.835576892828</v>
      </c>
      <c r="H1258" s="2">
        <f t="shared" si="162"/>
        <v>650</v>
      </c>
      <c r="J1258" s="47">
        <f t="shared" si="155"/>
        <v>0.1791810837824596</v>
      </c>
      <c r="K1258" s="50">
        <f t="shared" si="156"/>
        <v>0.708909593538742</v>
      </c>
      <c r="L1258" s="2">
        <f t="shared" si="157"/>
        <v>963.0304285860327</v>
      </c>
      <c r="M1258" s="2">
        <f t="shared" si="160"/>
        <v>650</v>
      </c>
      <c r="N1258" s="38"/>
      <c r="O1258" s="19"/>
    </row>
    <row r="1259" spans="5:15" ht="12.75">
      <c r="E1259" s="17">
        <f t="shared" si="158"/>
        <v>142.7500000000008</v>
      </c>
      <c r="F1259" s="11">
        <f t="shared" si="159"/>
        <v>1075.025949486373</v>
      </c>
      <c r="G1259" s="2">
        <f t="shared" si="161"/>
        <v>1073.1026249962215</v>
      </c>
      <c r="H1259" s="2">
        <f t="shared" si="162"/>
        <v>650</v>
      </c>
      <c r="J1259" s="47">
        <f t="shared" si="155"/>
        <v>0.1791810837824596</v>
      </c>
      <c r="K1259" s="50">
        <f t="shared" si="156"/>
        <v>0.7060839637300986</v>
      </c>
      <c r="L1259" s="2">
        <f t="shared" si="157"/>
        <v>963.7365125497628</v>
      </c>
      <c r="M1259" s="2">
        <f t="shared" si="160"/>
        <v>650</v>
      </c>
      <c r="N1259" s="38"/>
      <c r="O1259" s="19"/>
    </row>
    <row r="1260" spans="5:15" ht="12.75">
      <c r="E1260" s="17">
        <f t="shared" si="158"/>
        <v>143.0000000000008</v>
      </c>
      <c r="F1260" s="11">
        <f t="shared" si="159"/>
        <v>1075.2878929031888</v>
      </c>
      <c r="G1260" s="2">
        <f t="shared" si="161"/>
        <v>1073.3691947339007</v>
      </c>
      <c r="H1260" s="2">
        <f t="shared" si="162"/>
        <v>650</v>
      </c>
      <c r="J1260" s="47">
        <f t="shared" si="155"/>
        <v>0.1791810837824596</v>
      </c>
      <c r="K1260" s="50">
        <f t="shared" si="156"/>
        <v>0.7032733272779678</v>
      </c>
      <c r="L1260" s="2">
        <f t="shared" si="157"/>
        <v>964.4397858770408</v>
      </c>
      <c r="M1260" s="2">
        <f t="shared" si="160"/>
        <v>650</v>
      </c>
      <c r="N1260" s="38"/>
      <c r="O1260" s="19"/>
    </row>
    <row r="1261" spans="5:15" ht="12.75">
      <c r="E1261" s="17">
        <f t="shared" si="158"/>
        <v>143.2500000000008</v>
      </c>
      <c r="F1261" s="11">
        <f t="shared" si="159"/>
        <v>1075.5493791759382</v>
      </c>
      <c r="G1261" s="2">
        <f t="shared" si="161"/>
        <v>1073.6352878254822</v>
      </c>
      <c r="H1261" s="2">
        <f t="shared" si="162"/>
        <v>650</v>
      </c>
      <c r="J1261" s="47">
        <f t="shared" si="155"/>
        <v>0.1791810837824596</v>
      </c>
      <c r="K1261" s="50">
        <f t="shared" si="156"/>
        <v>0.7004775993356329</v>
      </c>
      <c r="L1261" s="2">
        <f t="shared" si="157"/>
        <v>965.1402634763764</v>
      </c>
      <c r="M1261" s="2">
        <f t="shared" si="160"/>
        <v>650</v>
      </c>
      <c r="N1261" s="38"/>
      <c r="O1261" s="19"/>
    </row>
    <row r="1262" spans="5:15" ht="12.75">
      <c r="E1262" s="17">
        <f t="shared" si="158"/>
        <v>143.5000000000008</v>
      </c>
      <c r="F1262" s="11">
        <f t="shared" si="159"/>
        <v>1075.8104098974593</v>
      </c>
      <c r="G1262" s="2">
        <f t="shared" si="161"/>
        <v>1073.9009059812852</v>
      </c>
      <c r="H1262" s="2">
        <f t="shared" si="162"/>
        <v>650</v>
      </c>
      <c r="J1262" s="47">
        <f t="shared" si="155"/>
        <v>0.1791810837824596</v>
      </c>
      <c r="K1262" s="50">
        <f t="shared" si="156"/>
        <v>0.6976966955407063</v>
      </c>
      <c r="L1262" s="2">
        <f t="shared" si="157"/>
        <v>965.8379601719171</v>
      </c>
      <c r="M1262" s="2">
        <f t="shared" si="160"/>
        <v>650</v>
      </c>
      <c r="N1262" s="38"/>
      <c r="O1262" s="19"/>
    </row>
    <row r="1263" spans="5:15" ht="12.75">
      <c r="E1263" s="17">
        <f t="shared" si="158"/>
        <v>143.7500000000008</v>
      </c>
      <c r="F1263" s="11">
        <f t="shared" si="159"/>
        <v>1076.070986652279</v>
      </c>
      <c r="G1263" s="2">
        <f t="shared" si="161"/>
        <v>1074.1660509023977</v>
      </c>
      <c r="H1263" s="2">
        <f t="shared" si="162"/>
        <v>650</v>
      </c>
      <c r="J1263" s="47">
        <f t="shared" si="155"/>
        <v>0.1791810837824596</v>
      </c>
      <c r="K1263" s="50">
        <f t="shared" si="156"/>
        <v>0.6949305320124645</v>
      </c>
      <c r="L1263" s="2">
        <f t="shared" si="157"/>
        <v>966.5328907039295</v>
      </c>
      <c r="M1263" s="2">
        <f t="shared" si="160"/>
        <v>650</v>
      </c>
      <c r="N1263" s="38"/>
      <c r="O1263" s="19"/>
    </row>
    <row r="1264" spans="5:15" ht="12.75">
      <c r="E1264" s="17">
        <f t="shared" si="158"/>
        <v>144.0000000000008</v>
      </c>
      <c r="F1264" s="11">
        <f t="shared" si="159"/>
        <v>1076.3311110166721</v>
      </c>
      <c r="G1264" s="2">
        <f t="shared" si="161"/>
        <v>1074.4307242807442</v>
      </c>
      <c r="H1264" s="2">
        <f t="shared" si="162"/>
        <v>650</v>
      </c>
      <c r="J1264" s="47">
        <f t="shared" si="155"/>
        <v>0.1791810837824596</v>
      </c>
      <c r="K1264" s="50">
        <f t="shared" si="156"/>
        <v>0.6921790253491263</v>
      </c>
      <c r="L1264" s="2">
        <f t="shared" si="157"/>
        <v>967.2250697292786</v>
      </c>
      <c r="M1264" s="2">
        <f t="shared" si="160"/>
        <v>650</v>
      </c>
      <c r="N1264" s="38"/>
      <c r="O1264" s="19"/>
    </row>
    <row r="1265" spans="5:15" ht="12.75">
      <c r="E1265" s="17">
        <f t="shared" si="158"/>
        <v>144.2500000000008</v>
      </c>
      <c r="F1265" s="11">
        <f t="shared" si="159"/>
        <v>1076.5907845587171</v>
      </c>
      <c r="G1265" s="2">
        <f t="shared" si="161"/>
        <v>1074.6949277991505</v>
      </c>
      <c r="H1265" s="2">
        <f t="shared" si="162"/>
        <v>650</v>
      </c>
      <c r="J1265" s="47">
        <f t="shared" si="155"/>
        <v>0.1791810837824596</v>
      </c>
      <c r="K1265" s="50">
        <f t="shared" si="156"/>
        <v>0.6894420926252194</v>
      </c>
      <c r="L1265" s="2">
        <f t="shared" si="157"/>
        <v>967.9145118219038</v>
      </c>
      <c r="M1265" s="2">
        <f t="shared" si="160"/>
        <v>650</v>
      </c>
      <c r="N1265" s="38"/>
      <c r="O1265" s="19"/>
    </row>
    <row r="1266" spans="5:15" ht="12.75">
      <c r="E1266" s="17">
        <f t="shared" si="158"/>
        <v>144.5000000000008</v>
      </c>
      <c r="F1266" s="11">
        <f t="shared" si="159"/>
        <v>1076.8500088383544</v>
      </c>
      <c r="G1266" s="2">
        <f t="shared" si="161"/>
        <v>1074.9586631314096</v>
      </c>
      <c r="H1266" s="2">
        <f t="shared" si="162"/>
        <v>650</v>
      </c>
      <c r="J1266" s="47">
        <f t="shared" si="155"/>
        <v>0.1791810837824596</v>
      </c>
      <c r="K1266" s="50">
        <f t="shared" si="156"/>
        <v>0.6867196513888989</v>
      </c>
      <c r="L1266" s="2">
        <f t="shared" si="157"/>
        <v>968.6012314732927</v>
      </c>
      <c r="M1266" s="2">
        <f t="shared" si="160"/>
        <v>650</v>
      </c>
      <c r="N1266" s="38"/>
      <c r="O1266" s="19"/>
    </row>
    <row r="1267" spans="5:15" ht="12.75">
      <c r="E1267" s="17">
        <f t="shared" si="158"/>
        <v>144.7500000000008</v>
      </c>
      <c r="F1267" s="11">
        <f t="shared" si="159"/>
        <v>1077.1087854074415</v>
      </c>
      <c r="G1267" s="2">
        <f t="shared" si="161"/>
        <v>1075.221931942347</v>
      </c>
      <c r="H1267" s="2">
        <f t="shared" si="162"/>
        <v>650</v>
      </c>
      <c r="J1267" s="47">
        <f t="shared" si="155"/>
        <v>0.1791810837824596</v>
      </c>
      <c r="K1267" s="50">
        <f t="shared" si="156"/>
        <v>0.6840116196593298</v>
      </c>
      <c r="L1267" s="2">
        <f t="shared" si="157"/>
        <v>969.2852430929521</v>
      </c>
      <c r="M1267" s="2">
        <f t="shared" si="160"/>
        <v>650</v>
      </c>
      <c r="N1267" s="38"/>
      <c r="O1267" s="19"/>
    </row>
    <row r="1268" spans="5:15" ht="12.75">
      <c r="E1268" s="17">
        <f t="shared" si="158"/>
        <v>145.0000000000008</v>
      </c>
      <c r="F1268" s="11">
        <f t="shared" si="159"/>
        <v>1077.3671158098089</v>
      </c>
      <c r="G1268" s="2">
        <f t="shared" si="161"/>
        <v>1075.4847358878847</v>
      </c>
      <c r="H1268" s="2">
        <f t="shared" si="162"/>
        <v>650</v>
      </c>
      <c r="J1268" s="47">
        <f aca="true" t="shared" si="163" ref="J1268:J1288">$B$24*$B$23*$B$26*$B$22/($B$9*M1267)</f>
        <v>0.1791810837824596</v>
      </c>
      <c r="K1268" s="50">
        <f aca="true" t="shared" si="164" ref="K1268:K1288">$B$25*$B$22*(F1268-L1267)*(E1268-E1267)*60/($B$26*M1267*$B$9*(1+J1268/3))-((F1268-F1267)*(EXP(J1268/10)-1))</f>
        <v>0.6813179159240519</v>
      </c>
      <c r="L1268" s="2">
        <f aca="true" t="shared" si="165" ref="L1268:L1288">IF(K1268&gt;0,K1268+L1267,L1267)</f>
        <v>969.9665610088762</v>
      </c>
      <c r="M1268" s="2">
        <f t="shared" si="160"/>
        <v>650</v>
      </c>
      <c r="N1268" s="38"/>
      <c r="O1268" s="19"/>
    </row>
    <row r="1269" spans="5:15" ht="12.75">
      <c r="E1269" s="17">
        <f t="shared" si="158"/>
        <v>145.2500000000008</v>
      </c>
      <c r="F1269" s="11">
        <f t="shared" si="159"/>
        <v>1077.6250015813155</v>
      </c>
      <c r="G1269" s="2">
        <f t="shared" si="161"/>
        <v>1075.7470766151037</v>
      </c>
      <c r="H1269" s="2">
        <f t="shared" si="162"/>
        <v>650</v>
      </c>
      <c r="J1269" s="47">
        <f t="shared" si="163"/>
        <v>0.1791810837824596</v>
      </c>
      <c r="K1269" s="50">
        <f t="shared" si="164"/>
        <v>0.6786384591363585</v>
      </c>
      <c r="L1269" s="2">
        <f t="shared" si="165"/>
        <v>970.6451994680125</v>
      </c>
      <c r="M1269" s="2">
        <f t="shared" si="160"/>
        <v>650</v>
      </c>
      <c r="N1269" s="38"/>
      <c r="O1269" s="19"/>
    </row>
    <row r="1270" spans="5:15" ht="12.75">
      <c r="E1270" s="17">
        <f t="shared" si="158"/>
        <v>145.5000000000008</v>
      </c>
      <c r="F1270" s="11">
        <f t="shared" si="159"/>
        <v>1077.882444249904</v>
      </c>
      <c r="G1270" s="2">
        <f t="shared" si="161"/>
        <v>1076.0089557623087</v>
      </c>
      <c r="H1270" s="2">
        <f t="shared" si="162"/>
        <v>650</v>
      </c>
      <c r="J1270" s="47">
        <f t="shared" si="163"/>
        <v>0.1791810837824596</v>
      </c>
      <c r="K1270" s="50">
        <f t="shared" si="164"/>
        <v>0.6759731687126977</v>
      </c>
      <c r="L1270" s="2">
        <f t="shared" si="165"/>
        <v>971.3211726367252</v>
      </c>
      <c r="M1270" s="2">
        <f t="shared" si="160"/>
        <v>650</v>
      </c>
      <c r="N1270" s="38"/>
      <c r="O1270" s="19"/>
    </row>
    <row r="1271" spans="5:15" ht="12.75">
      <c r="E1271" s="17">
        <f t="shared" si="158"/>
        <v>145.7500000000008</v>
      </c>
      <c r="F1271" s="11">
        <f t="shared" si="159"/>
        <v>1078.1394453356536</v>
      </c>
      <c r="G1271" s="2">
        <f t="shared" si="161"/>
        <v>1076.2703749590898</v>
      </c>
      <c r="H1271" s="2">
        <f t="shared" si="162"/>
        <v>650</v>
      </c>
      <c r="J1271" s="47">
        <f t="shared" si="163"/>
        <v>0.1791810837824596</v>
      </c>
      <c r="K1271" s="50">
        <f t="shared" si="164"/>
        <v>0.6733219645301125</v>
      </c>
      <c r="L1271" s="2">
        <f t="shared" si="165"/>
        <v>971.9944946012554</v>
      </c>
      <c r="M1271" s="2">
        <f t="shared" si="160"/>
        <v>650</v>
      </c>
      <c r="N1271" s="38"/>
      <c r="O1271" s="19"/>
    </row>
    <row r="1272" spans="5:15" ht="12.75">
      <c r="E1272" s="17">
        <f t="shared" si="158"/>
        <v>146.0000000000008</v>
      </c>
      <c r="F1272" s="11">
        <f t="shared" si="159"/>
        <v>1078.3960063508357</v>
      </c>
      <c r="G1272" s="2">
        <f t="shared" si="161"/>
        <v>1076.5313358263845</v>
      </c>
      <c r="H1272" s="2">
        <f t="shared" si="162"/>
        <v>650</v>
      </c>
      <c r="J1272" s="47">
        <f t="shared" si="163"/>
        <v>0.1791810837824596</v>
      </c>
      <c r="K1272" s="50">
        <f t="shared" si="164"/>
        <v>0.6706847669236194</v>
      </c>
      <c r="L1272" s="2">
        <f t="shared" si="165"/>
        <v>972.665179368179</v>
      </c>
      <c r="M1272" s="2">
        <f t="shared" si="160"/>
        <v>650</v>
      </c>
      <c r="N1272" s="38"/>
      <c r="O1272" s="19"/>
    </row>
    <row r="1273" spans="5:15" ht="12.75">
      <c r="E1273" s="17">
        <f t="shared" si="158"/>
        <v>146.2500000000008</v>
      </c>
      <c r="F1273" s="11">
        <f t="shared" si="159"/>
        <v>1078.6521287999662</v>
      </c>
      <c r="G1273" s="2">
        <f t="shared" si="161"/>
        <v>1076.7918399765392</v>
      </c>
      <c r="H1273" s="2">
        <f t="shared" si="162"/>
        <v>650</v>
      </c>
      <c r="J1273" s="47">
        <f t="shared" si="163"/>
        <v>0.1791810837824596</v>
      </c>
      <c r="K1273" s="50">
        <f t="shared" si="164"/>
        <v>0.6680614966836941</v>
      </c>
      <c r="L1273" s="2">
        <f t="shared" si="165"/>
        <v>973.3332408648627</v>
      </c>
      <c r="M1273" s="2">
        <f t="shared" si="160"/>
        <v>650</v>
      </c>
      <c r="N1273" s="38"/>
      <c r="O1273" s="19"/>
    </row>
    <row r="1274" spans="5:15" ht="12.75">
      <c r="E1274" s="17">
        <f t="shared" si="158"/>
        <v>146.5000000000008</v>
      </c>
      <c r="F1274" s="11">
        <f t="shared" si="159"/>
        <v>1078.9078141798584</v>
      </c>
      <c r="G1274" s="2">
        <f t="shared" si="161"/>
        <v>1077.0518890133699</v>
      </c>
      <c r="H1274" s="2">
        <f t="shared" si="162"/>
        <v>650</v>
      </c>
      <c r="J1274" s="47">
        <f t="shared" si="163"/>
        <v>0.1791810837824596</v>
      </c>
      <c r="K1274" s="50">
        <f t="shared" si="164"/>
        <v>0.6654520750537066</v>
      </c>
      <c r="L1274" s="2">
        <f t="shared" si="165"/>
        <v>973.9986929399164</v>
      </c>
      <c r="M1274" s="2">
        <f t="shared" si="160"/>
        <v>650</v>
      </c>
      <c r="N1274" s="38"/>
      <c r="O1274" s="19"/>
    </row>
    <row r="1275" spans="5:15" ht="12.75">
      <c r="E1275" s="17">
        <f t="shared" si="158"/>
        <v>146.7500000000008</v>
      </c>
      <c r="F1275" s="11">
        <f t="shared" si="159"/>
        <v>1079.1630639796763</v>
      </c>
      <c r="G1275" s="2">
        <f t="shared" si="161"/>
        <v>1077.3114845322225</v>
      </c>
      <c r="H1275" s="2">
        <f t="shared" si="162"/>
        <v>650</v>
      </c>
      <c r="J1275" s="47">
        <f t="shared" si="163"/>
        <v>0.1791810837824596</v>
      </c>
      <c r="K1275" s="50">
        <f t="shared" si="164"/>
        <v>0.6628564237273719</v>
      </c>
      <c r="L1275" s="2">
        <f t="shared" si="165"/>
        <v>974.6615493636438</v>
      </c>
      <c r="M1275" s="2">
        <f t="shared" si="160"/>
        <v>650</v>
      </c>
      <c r="N1275" s="38"/>
      <c r="O1275" s="19"/>
    </row>
    <row r="1276" spans="5:15" ht="12.75">
      <c r="E1276" s="17">
        <f t="shared" si="158"/>
        <v>147.0000000000008</v>
      </c>
      <c r="F1276" s="11">
        <f t="shared" si="159"/>
        <v>1079.4178796809856</v>
      </c>
      <c r="G1276" s="2">
        <f t="shared" si="161"/>
        <v>1077.570628120033</v>
      </c>
      <c r="H1276" s="2">
        <f t="shared" si="162"/>
        <v>650</v>
      </c>
      <c r="J1276" s="47">
        <f t="shared" si="163"/>
        <v>0.1791810837824596</v>
      </c>
      <c r="K1276" s="50">
        <f t="shared" si="164"/>
        <v>0.6602744648462673</v>
      </c>
      <c r="L1276" s="2">
        <f t="shared" si="165"/>
        <v>975.32182382849</v>
      </c>
      <c r="M1276" s="2">
        <f t="shared" si="160"/>
        <v>650</v>
      </c>
      <c r="N1276" s="38"/>
      <c r="O1276" s="19"/>
    </row>
    <row r="1277" spans="5:15" ht="12.75">
      <c r="E1277" s="17">
        <f t="shared" si="158"/>
        <v>147.2500000000008</v>
      </c>
      <c r="F1277" s="11">
        <f t="shared" si="159"/>
        <v>1079.6722627578065</v>
      </c>
      <c r="G1277" s="2">
        <f t="shared" si="161"/>
        <v>1077.8293213553866</v>
      </c>
      <c r="H1277" s="2">
        <f t="shared" si="162"/>
        <v>650</v>
      </c>
      <c r="J1277" s="47">
        <f t="shared" si="163"/>
        <v>0.1791810837824596</v>
      </c>
      <c r="K1277" s="50">
        <f t="shared" si="164"/>
        <v>0.6577061209972865</v>
      </c>
      <c r="L1277" s="2">
        <f t="shared" si="165"/>
        <v>975.9795299494873</v>
      </c>
      <c r="M1277" s="2">
        <f t="shared" si="160"/>
        <v>650</v>
      </c>
      <c r="N1277" s="38"/>
      <c r="O1277" s="19"/>
    </row>
    <row r="1278" spans="5:15" ht="12.75">
      <c r="E1278" s="17">
        <f t="shared" si="158"/>
        <v>147.5000000000008</v>
      </c>
      <c r="F1278" s="11">
        <f t="shared" si="159"/>
        <v>1079.9262146766634</v>
      </c>
      <c r="G1278" s="2">
        <f t="shared" si="161"/>
        <v>1078.0875658085756</v>
      </c>
      <c r="H1278" s="2">
        <f t="shared" si="162"/>
        <v>650</v>
      </c>
      <c r="J1278" s="47">
        <f t="shared" si="163"/>
        <v>0.1791810837824596</v>
      </c>
      <c r="K1278" s="50">
        <f t="shared" si="164"/>
        <v>0.6551513152101801</v>
      </c>
      <c r="L1278" s="2">
        <f t="shared" si="165"/>
        <v>976.6346812646975</v>
      </c>
      <c r="M1278" s="2">
        <f t="shared" si="160"/>
        <v>650</v>
      </c>
      <c r="N1278" s="38"/>
      <c r="O1278" s="19"/>
    </row>
    <row r="1279" spans="5:15" ht="12.75">
      <c r="E1279" s="17">
        <f t="shared" si="158"/>
        <v>147.7500000000008</v>
      </c>
      <c r="F1279" s="11">
        <f t="shared" si="159"/>
        <v>1080.1797368966368</v>
      </c>
      <c r="G1279" s="2">
        <f t="shared" si="161"/>
        <v>1078.345363041659</v>
      </c>
      <c r="H1279" s="2">
        <f t="shared" si="162"/>
        <v>650</v>
      </c>
      <c r="J1279" s="47">
        <f t="shared" si="163"/>
        <v>0.1791810837824596</v>
      </c>
      <c r="K1279" s="50">
        <f t="shared" si="164"/>
        <v>0.6526099709550476</v>
      </c>
      <c r="L1279" s="2">
        <f t="shared" si="165"/>
        <v>977.2872912356526</v>
      </c>
      <c r="M1279" s="2">
        <f t="shared" si="160"/>
        <v>650</v>
      </c>
      <c r="N1279" s="38"/>
      <c r="O1279" s="19"/>
    </row>
    <row r="1280" spans="5:15" ht="12.75">
      <c r="E1280" s="17">
        <f t="shared" si="158"/>
        <v>148.0000000000008</v>
      </c>
      <c r="F1280" s="11">
        <f t="shared" si="159"/>
        <v>1080.432830869413</v>
      </c>
      <c r="G1280" s="2">
        <f t="shared" si="161"/>
        <v>1078.6027146085191</v>
      </c>
      <c r="H1280" s="2">
        <f t="shared" si="162"/>
        <v>650</v>
      </c>
      <c r="J1280" s="47">
        <f t="shared" si="163"/>
        <v>0.1791810837824596</v>
      </c>
      <c r="K1280" s="50">
        <f t="shared" si="164"/>
        <v>0.6500820121398786</v>
      </c>
      <c r="L1280" s="2">
        <f t="shared" si="165"/>
        <v>977.9373732477925</v>
      </c>
      <c r="M1280" s="2">
        <f t="shared" si="160"/>
        <v>650</v>
      </c>
      <c r="N1280" s="38"/>
      <c r="O1280" s="19"/>
    </row>
    <row r="1281" spans="5:15" ht="12.75">
      <c r="E1281" s="17">
        <f t="shared" si="158"/>
        <v>148.2500000000008</v>
      </c>
      <c r="F1281" s="11">
        <f t="shared" si="159"/>
        <v>1080.6854980393348</v>
      </c>
      <c r="G1281" s="2">
        <f t="shared" si="161"/>
        <v>1078.8596220549193</v>
      </c>
      <c r="H1281" s="2">
        <f t="shared" si="162"/>
        <v>650</v>
      </c>
      <c r="J1281" s="47">
        <f t="shared" si="163"/>
        <v>0.1791810837824596</v>
      </c>
      <c r="K1281" s="50">
        <f t="shared" si="164"/>
        <v>0.6475673631081006</v>
      </c>
      <c r="L1281" s="2">
        <f t="shared" si="165"/>
        <v>978.5849406109006</v>
      </c>
      <c r="M1281" s="2">
        <f t="shared" si="160"/>
        <v>650</v>
      </c>
      <c r="N1281" s="38"/>
      <c r="O1281" s="19"/>
    </row>
    <row r="1282" spans="5:15" ht="12.75">
      <c r="E1282" s="17">
        <f aca="true" t="shared" si="166" ref="E1282:E1288">E1281+15/60</f>
        <v>148.5000000000008</v>
      </c>
      <c r="F1282" s="11">
        <f t="shared" si="159"/>
        <v>1080.9377398434494</v>
      </c>
      <c r="G1282" s="2">
        <f t="shared" si="161"/>
        <v>1079.1160869185603</v>
      </c>
      <c r="H1282" s="2">
        <f t="shared" si="162"/>
        <v>650</v>
      </c>
      <c r="J1282" s="47">
        <f t="shared" si="163"/>
        <v>0.1791810837824596</v>
      </c>
      <c r="K1282" s="50">
        <f t="shared" si="164"/>
        <v>0.6450659486361476</v>
      </c>
      <c r="L1282" s="2">
        <f t="shared" si="165"/>
        <v>979.2300065595367</v>
      </c>
      <c r="M1282" s="2">
        <f t="shared" si="160"/>
        <v>650</v>
      </c>
      <c r="N1282" s="38"/>
      <c r="O1282" s="19"/>
    </row>
    <row r="1283" spans="5:15" ht="12.75">
      <c r="E1283" s="17">
        <f t="shared" si="166"/>
        <v>148.7500000000008</v>
      </c>
      <c r="F1283" s="11">
        <f t="shared" si="159"/>
        <v>1081.189557711559</v>
      </c>
      <c r="G1283" s="2">
        <f t="shared" si="161"/>
        <v>1079.3721107291365</v>
      </c>
      <c r="H1283" s="2">
        <f t="shared" si="162"/>
        <v>650</v>
      </c>
      <c r="J1283" s="47">
        <f t="shared" si="163"/>
        <v>0.1791810837824596</v>
      </c>
      <c r="K1283" s="50">
        <f t="shared" si="164"/>
        <v>0.642577693931002</v>
      </c>
      <c r="L1283" s="2">
        <f t="shared" si="165"/>
        <v>979.8725842534677</v>
      </c>
      <c r="M1283" s="2">
        <f t="shared" si="160"/>
        <v>650</v>
      </c>
      <c r="N1283" s="38"/>
      <c r="O1283" s="19"/>
    </row>
    <row r="1284" spans="5:15" ht="12.75">
      <c r="E1284" s="17">
        <f t="shared" si="166"/>
        <v>149.0000000000008</v>
      </c>
      <c r="F1284" s="11">
        <f t="shared" si="159"/>
        <v>1081.4409530662688</v>
      </c>
      <c r="G1284" s="2">
        <f t="shared" si="161"/>
        <v>1079.6276950083923</v>
      </c>
      <c r="H1284" s="2">
        <f t="shared" si="162"/>
        <v>650</v>
      </c>
      <c r="J1284" s="47">
        <f t="shared" si="163"/>
        <v>0.1791810837824596</v>
      </c>
      <c r="K1284" s="50">
        <f t="shared" si="164"/>
        <v>0.6401025246277986</v>
      </c>
      <c r="L1284" s="2">
        <f t="shared" si="165"/>
        <v>980.5126867780955</v>
      </c>
      <c r="M1284" s="2">
        <f t="shared" si="160"/>
        <v>650</v>
      </c>
      <c r="N1284" s="38"/>
      <c r="O1284" s="19"/>
    </row>
    <row r="1285" spans="5:15" ht="12.75">
      <c r="E1285" s="17">
        <f t="shared" si="166"/>
        <v>149.2500000000008</v>
      </c>
      <c r="F1285" s="11">
        <f t="shared" si="159"/>
        <v>1081.6919273230349</v>
      </c>
      <c r="G1285" s="2">
        <f t="shared" si="161"/>
        <v>1079.8828412701762</v>
      </c>
      <c r="H1285" s="2">
        <f t="shared" si="162"/>
        <v>650</v>
      </c>
      <c r="J1285" s="47">
        <f t="shared" si="163"/>
        <v>0.1791810837824596</v>
      </c>
      <c r="K1285" s="50">
        <f t="shared" si="164"/>
        <v>0.6376403667874241</v>
      </c>
      <c r="L1285" s="2">
        <f t="shared" si="165"/>
        <v>981.1503271448829</v>
      </c>
      <c r="M1285" s="2">
        <f t="shared" si="160"/>
        <v>650</v>
      </c>
      <c r="N1285" s="38"/>
      <c r="O1285" s="19"/>
    </row>
    <row r="1286" spans="5:15" ht="12.75">
      <c r="E1286" s="17">
        <f t="shared" si="166"/>
        <v>149.5000000000008</v>
      </c>
      <c r="F1286" s="11">
        <f t="shared" si="159"/>
        <v>1081.9424818902123</v>
      </c>
      <c r="G1286" s="2">
        <f t="shared" si="161"/>
        <v>1080.1375510204966</v>
      </c>
      <c r="H1286" s="2">
        <f t="shared" si="162"/>
        <v>650</v>
      </c>
      <c r="J1286" s="47">
        <f t="shared" si="163"/>
        <v>0.1791810837824596</v>
      </c>
      <c r="K1286" s="50">
        <f t="shared" si="164"/>
        <v>0.6351911468941134</v>
      </c>
      <c r="L1286" s="2">
        <f t="shared" si="165"/>
        <v>981.7855182917771</v>
      </c>
      <c r="M1286" s="2">
        <f t="shared" si="160"/>
        <v>650</v>
      </c>
      <c r="N1286" s="38"/>
      <c r="O1286" s="19"/>
    </row>
    <row r="1287" spans="5:15" ht="12.75">
      <c r="E1287" s="17">
        <f t="shared" si="166"/>
        <v>149.7500000000008</v>
      </c>
      <c r="F1287" s="11">
        <f t="shared" si="159"/>
        <v>1082.1926181691035</v>
      </c>
      <c r="G1287" s="2">
        <f t="shared" si="161"/>
        <v>1080.3918257575754</v>
      </c>
      <c r="H1287" s="2">
        <f t="shared" si="162"/>
        <v>650</v>
      </c>
      <c r="J1287" s="47">
        <f t="shared" si="163"/>
        <v>0.1791810837824596</v>
      </c>
      <c r="K1287" s="50">
        <f t="shared" si="164"/>
        <v>0.6327547918530624</v>
      </c>
      <c r="L1287" s="2">
        <f t="shared" si="165"/>
        <v>982.4182730836301</v>
      </c>
      <c r="M1287" s="2">
        <f t="shared" si="160"/>
        <v>650</v>
      </c>
      <c r="N1287" s="38"/>
      <c r="O1287" s="19"/>
    </row>
    <row r="1288" spans="5:15" ht="12.75">
      <c r="E1288" s="17">
        <f t="shared" si="166"/>
        <v>150.0000000000008</v>
      </c>
      <c r="F1288" s="11">
        <f t="shared" si="159"/>
        <v>1082.4423375540034</v>
      </c>
      <c r="G1288" s="2">
        <f t="shared" si="161"/>
        <v>1080.6456669719016</v>
      </c>
      <c r="H1288" s="2">
        <f t="shared" si="162"/>
        <v>650</v>
      </c>
      <c r="J1288" s="47">
        <f t="shared" si="163"/>
        <v>0.1791810837824596</v>
      </c>
      <c r="K1288" s="50">
        <f t="shared" si="164"/>
        <v>0.6303312289881026</v>
      </c>
      <c r="L1288" s="2">
        <f t="shared" si="165"/>
        <v>983.0486043126182</v>
      </c>
      <c r="M1288" s="2">
        <f t="shared" si="160"/>
        <v>650</v>
      </c>
      <c r="N1288" s="38"/>
      <c r="O1288" s="19"/>
    </row>
    <row r="1289" spans="10:13" ht="12.75">
      <c r="J1289" s="5"/>
      <c r="L1289" s="4"/>
      <c r="M1289" s="11"/>
    </row>
    <row r="1290" spans="10:13" ht="12.75">
      <c r="J1290" s="5"/>
      <c r="L1290" s="4"/>
      <c r="M1290" s="11"/>
    </row>
    <row r="1291" spans="10:13" ht="12.75">
      <c r="J1291" s="5"/>
      <c r="L1291" s="4"/>
      <c r="M1291" s="11"/>
    </row>
    <row r="1292" spans="10:13" ht="12.75">
      <c r="J1292" s="5"/>
      <c r="L1292" s="4"/>
      <c r="M1292" s="11"/>
    </row>
    <row r="1293" spans="10:13" ht="12.75">
      <c r="J1293" s="5"/>
      <c r="L1293" s="4"/>
      <c r="M1293" s="11"/>
    </row>
    <row r="1294" spans="10:13" ht="12.75">
      <c r="J1294" s="5"/>
      <c r="L1294" s="4"/>
      <c r="M1294" s="11"/>
    </row>
    <row r="1295" spans="10:13" ht="12.75">
      <c r="J1295" s="5"/>
      <c r="L1295" s="4"/>
      <c r="M1295" s="11"/>
    </row>
    <row r="1296" spans="10:13" ht="12.75">
      <c r="J1296" s="5"/>
      <c r="L1296" s="4"/>
      <c r="M1296" s="11"/>
    </row>
    <row r="1297" spans="10:13" ht="12.75">
      <c r="J1297" s="5"/>
      <c r="L1297" s="4"/>
      <c r="M1297" s="11"/>
    </row>
    <row r="1298" spans="10:13" ht="12.75">
      <c r="J1298" s="5"/>
      <c r="L1298" s="4"/>
      <c r="M1298" s="11"/>
    </row>
    <row r="1299" spans="10:13" ht="12.75">
      <c r="J1299" s="5"/>
      <c r="L1299" s="4"/>
      <c r="M1299" s="11"/>
    </row>
    <row r="1300" spans="10:13" ht="12.75">
      <c r="J1300" s="5"/>
      <c r="L1300" s="4"/>
      <c r="M1300" s="11"/>
    </row>
    <row r="1301" spans="10:13" ht="12.75">
      <c r="J1301" s="5"/>
      <c r="L1301" s="4"/>
      <c r="M1301" s="11"/>
    </row>
    <row r="1302" spans="10:13" ht="12.75">
      <c r="J1302" s="5"/>
      <c r="L1302" s="4"/>
      <c r="M1302" s="11"/>
    </row>
    <row r="1303" spans="10:13" ht="12.75">
      <c r="J1303" s="5"/>
      <c r="L1303" s="4"/>
      <c r="M1303" s="11"/>
    </row>
    <row r="1304" spans="10:13" ht="12.75">
      <c r="J1304" s="5"/>
      <c r="L1304" s="4"/>
      <c r="M1304" s="11"/>
    </row>
    <row r="1305" spans="10:13" ht="12.75">
      <c r="J1305" s="5"/>
      <c r="L1305" s="4"/>
      <c r="M1305" s="11"/>
    </row>
    <row r="1306" spans="10:13" ht="12.75">
      <c r="J1306" s="5"/>
      <c r="L1306" s="4"/>
      <c r="M1306" s="11"/>
    </row>
    <row r="1307" spans="10:13" ht="12.75">
      <c r="J1307" s="5"/>
      <c r="L1307" s="4"/>
      <c r="M1307" s="11"/>
    </row>
    <row r="1308" spans="10:13" ht="12.75">
      <c r="J1308" s="5"/>
      <c r="L1308" s="4"/>
      <c r="M1308" s="11"/>
    </row>
    <row r="1309" spans="10:13" ht="12.75">
      <c r="J1309" s="5"/>
      <c r="L1309" s="4"/>
      <c r="M1309" s="11"/>
    </row>
    <row r="1310" spans="10:13" ht="12.75">
      <c r="J1310" s="5"/>
      <c r="L1310" s="4"/>
      <c r="M1310" s="11"/>
    </row>
    <row r="1311" spans="10:13" ht="12.75">
      <c r="J1311" s="5"/>
      <c r="L1311" s="4"/>
      <c r="M1311" s="11"/>
    </row>
    <row r="1312" spans="10:13" ht="12.75">
      <c r="J1312" s="5"/>
      <c r="L1312" s="4"/>
      <c r="M1312" s="11"/>
    </row>
    <row r="1313" spans="10:13" ht="12.75">
      <c r="J1313" s="5"/>
      <c r="L1313" s="4"/>
      <c r="M1313" s="11"/>
    </row>
    <row r="1314" spans="10:13" ht="12.75">
      <c r="J1314" s="5"/>
      <c r="L1314" s="4"/>
      <c r="M1314" s="11"/>
    </row>
    <row r="1315" spans="10:13" ht="12.75">
      <c r="J1315" s="5"/>
      <c r="L1315" s="4"/>
      <c r="M1315" s="11"/>
    </row>
    <row r="1316" spans="10:13" ht="12.75">
      <c r="J1316" s="5"/>
      <c r="L1316" s="4"/>
      <c r="M1316" s="11"/>
    </row>
    <row r="1317" spans="10:13" ht="12.75">
      <c r="J1317" s="5"/>
      <c r="L1317" s="4"/>
      <c r="M1317" s="11"/>
    </row>
    <row r="1318" spans="10:13" ht="12.75">
      <c r="J1318" s="5"/>
      <c r="L1318" s="4"/>
      <c r="M1318" s="11"/>
    </row>
    <row r="1319" spans="10:13" ht="12.75">
      <c r="J1319" s="5"/>
      <c r="L1319" s="4"/>
      <c r="M1319" s="11"/>
    </row>
    <row r="1320" spans="10:13" ht="12.75">
      <c r="J1320" s="5"/>
      <c r="L1320" s="4"/>
      <c r="M1320" s="11"/>
    </row>
    <row r="1321" spans="10:13" ht="12.75">
      <c r="J1321" s="5"/>
      <c r="L1321" s="4"/>
      <c r="M1321" s="11"/>
    </row>
    <row r="1322" spans="10:13" ht="12.75">
      <c r="J1322" s="5"/>
      <c r="L1322" s="4"/>
      <c r="M1322" s="11"/>
    </row>
    <row r="1323" spans="10:13" ht="12.75">
      <c r="J1323" s="5"/>
      <c r="L1323" s="4"/>
      <c r="M1323" s="11"/>
    </row>
    <row r="1324" spans="10:13" ht="12.75">
      <c r="J1324" s="5"/>
      <c r="L1324" s="4"/>
      <c r="M1324" s="11"/>
    </row>
    <row r="1325" spans="10:13" ht="12.75">
      <c r="J1325" s="5"/>
      <c r="L1325" s="4"/>
      <c r="M1325" s="11"/>
    </row>
    <row r="1326" spans="10:13" ht="12.75">
      <c r="J1326" s="5"/>
      <c r="L1326" s="4"/>
      <c r="M1326" s="11"/>
    </row>
    <row r="1327" spans="10:13" ht="12.75">
      <c r="J1327" s="5"/>
      <c r="L1327" s="4"/>
      <c r="M1327" s="11"/>
    </row>
    <row r="1328" spans="10:13" ht="12.75">
      <c r="J1328" s="5"/>
      <c r="L1328" s="4"/>
      <c r="M1328" s="11"/>
    </row>
    <row r="1329" spans="10:13" ht="12.75">
      <c r="J1329" s="5"/>
      <c r="L1329" s="4"/>
      <c r="M1329" s="11"/>
    </row>
    <row r="1330" spans="10:13" ht="12.75">
      <c r="J1330" s="5"/>
      <c r="L1330" s="4"/>
      <c r="M1330" s="11"/>
    </row>
    <row r="1331" spans="10:13" ht="12.75">
      <c r="J1331" s="5"/>
      <c r="L1331" s="4"/>
      <c r="M1331" s="11"/>
    </row>
    <row r="1332" spans="10:13" ht="12.75">
      <c r="J1332" s="5"/>
      <c r="L1332" s="4"/>
      <c r="M1332" s="11"/>
    </row>
    <row r="1333" spans="10:13" ht="12.75">
      <c r="J1333" s="5"/>
      <c r="L1333" s="4"/>
      <c r="M1333" s="11"/>
    </row>
    <row r="1334" spans="10:13" ht="12.75">
      <c r="J1334" s="5"/>
      <c r="L1334" s="4"/>
      <c r="M1334" s="11"/>
    </row>
    <row r="1335" spans="10:13" ht="12.75">
      <c r="J1335" s="5"/>
      <c r="L1335" s="4"/>
      <c r="M1335" s="11"/>
    </row>
    <row r="1336" spans="10:13" ht="12.75">
      <c r="J1336" s="5"/>
      <c r="L1336" s="4"/>
      <c r="M1336" s="11"/>
    </row>
    <row r="1337" spans="10:13" ht="12.75">
      <c r="J1337" s="5"/>
      <c r="L1337" s="4"/>
      <c r="M1337" s="11"/>
    </row>
    <row r="1338" spans="10:13" ht="12.75">
      <c r="J1338" s="5"/>
      <c r="L1338" s="4"/>
      <c r="M1338" s="11"/>
    </row>
    <row r="1339" spans="10:13" ht="12.75">
      <c r="J1339" s="5"/>
      <c r="L1339" s="4"/>
      <c r="M1339" s="11"/>
    </row>
    <row r="1340" spans="10:13" ht="12.75">
      <c r="J1340" s="5"/>
      <c r="L1340" s="4"/>
      <c r="M1340" s="11"/>
    </row>
    <row r="1341" spans="10:13" ht="12.75">
      <c r="J1341" s="5"/>
      <c r="L1341" s="4"/>
      <c r="M1341" s="11"/>
    </row>
    <row r="1342" spans="10:13" ht="12.75">
      <c r="J1342" s="5"/>
      <c r="L1342" s="4"/>
      <c r="M1342" s="11"/>
    </row>
    <row r="1343" spans="10:13" ht="12.75">
      <c r="J1343" s="5"/>
      <c r="L1343" s="4"/>
      <c r="M1343" s="11"/>
    </row>
    <row r="1344" spans="10:13" ht="12.75">
      <c r="J1344" s="5"/>
      <c r="L1344" s="4"/>
      <c r="M1344" s="11"/>
    </row>
    <row r="1345" spans="10:13" ht="12.75">
      <c r="J1345" s="5"/>
      <c r="L1345" s="4"/>
      <c r="M1345" s="11"/>
    </row>
    <row r="1346" spans="10:13" ht="12.75">
      <c r="J1346" s="5"/>
      <c r="L1346" s="4"/>
      <c r="M1346" s="11"/>
    </row>
    <row r="1347" spans="10:13" ht="12.75">
      <c r="J1347" s="5"/>
      <c r="L1347" s="4"/>
      <c r="M1347" s="11"/>
    </row>
    <row r="1348" spans="10:13" ht="12.75">
      <c r="J1348" s="5"/>
      <c r="L1348" s="4"/>
      <c r="M1348" s="11"/>
    </row>
    <row r="1349" spans="10:13" ht="12.75">
      <c r="J1349" s="5"/>
      <c r="L1349" s="4"/>
      <c r="M1349" s="11"/>
    </row>
    <row r="1350" spans="10:13" ht="12.75">
      <c r="J1350" s="5"/>
      <c r="L1350" s="4"/>
      <c r="M1350" s="11"/>
    </row>
    <row r="1351" spans="10:13" ht="12.75">
      <c r="J1351" s="5"/>
      <c r="L1351" s="4"/>
      <c r="M1351" s="11"/>
    </row>
    <row r="1352" spans="10:13" ht="12.75">
      <c r="J1352" s="5"/>
      <c r="L1352" s="4"/>
      <c r="M1352" s="11"/>
    </row>
    <row r="1353" spans="10:13" ht="12.75">
      <c r="J1353" s="5"/>
      <c r="L1353" s="4"/>
      <c r="M1353" s="11"/>
    </row>
    <row r="1354" spans="10:13" ht="12.75">
      <c r="J1354" s="5"/>
      <c r="L1354" s="4"/>
      <c r="M1354" s="11"/>
    </row>
    <row r="1355" spans="10:13" ht="12.75">
      <c r="J1355" s="5"/>
      <c r="L1355" s="4"/>
      <c r="M1355" s="11"/>
    </row>
    <row r="1356" spans="10:13" ht="12.75">
      <c r="J1356" s="5"/>
      <c r="L1356" s="4"/>
      <c r="M1356" s="11"/>
    </row>
    <row r="1357" spans="10:13" ht="12.75">
      <c r="J1357" s="5"/>
      <c r="L1357" s="4"/>
      <c r="M1357" s="11"/>
    </row>
    <row r="1358" spans="10:13" ht="12.75">
      <c r="J1358" s="5"/>
      <c r="L1358" s="4"/>
      <c r="M1358" s="11"/>
    </row>
    <row r="1359" spans="10:13" ht="12.75">
      <c r="J1359" s="5"/>
      <c r="L1359" s="4"/>
      <c r="M1359" s="11"/>
    </row>
    <row r="1360" spans="10:13" ht="12.75">
      <c r="J1360" s="5"/>
      <c r="L1360" s="4"/>
      <c r="M1360" s="11"/>
    </row>
    <row r="1361" spans="10:13" ht="12.75">
      <c r="J1361" s="5"/>
      <c r="L1361" s="4"/>
      <c r="M1361" s="11"/>
    </row>
    <row r="1362" spans="10:13" ht="12.75">
      <c r="J1362" s="5"/>
      <c r="L1362" s="4"/>
      <c r="M1362" s="11"/>
    </row>
    <row r="1363" spans="10:13" ht="12.75">
      <c r="J1363" s="5"/>
      <c r="L1363" s="4"/>
      <c r="M1363" s="11"/>
    </row>
    <row r="1364" spans="10:13" ht="12.75">
      <c r="J1364" s="5"/>
      <c r="L1364" s="4"/>
      <c r="M1364" s="11"/>
    </row>
    <row r="1365" spans="10:13" ht="12.75">
      <c r="J1365" s="5"/>
      <c r="L1365" s="4"/>
      <c r="M1365" s="11"/>
    </row>
    <row r="1366" spans="10:13" ht="12.75">
      <c r="J1366" s="5"/>
      <c r="L1366" s="4"/>
      <c r="M1366" s="11"/>
    </row>
    <row r="1367" spans="10:13" ht="12.75">
      <c r="J1367" s="5"/>
      <c r="L1367" s="4"/>
      <c r="M1367" s="11"/>
    </row>
    <row r="1368" spans="10:13" ht="12.75">
      <c r="J1368" s="5"/>
      <c r="L1368" s="4"/>
      <c r="M1368" s="11"/>
    </row>
    <row r="1369" spans="10:13" ht="12.75">
      <c r="J1369" s="5"/>
      <c r="L1369" s="4"/>
      <c r="M1369" s="11"/>
    </row>
    <row r="1370" spans="10:13" ht="12.75">
      <c r="J1370" s="5"/>
      <c r="L1370" s="4"/>
      <c r="M1370" s="11"/>
    </row>
    <row r="1371" spans="10:13" ht="12.75">
      <c r="J1371" s="5"/>
      <c r="L1371" s="4"/>
      <c r="M1371" s="11"/>
    </row>
    <row r="1372" spans="10:13" ht="12.75">
      <c r="J1372" s="5"/>
      <c r="L1372" s="4"/>
      <c r="M1372" s="11"/>
    </row>
    <row r="1373" spans="10:13" ht="12.75">
      <c r="J1373" s="5"/>
      <c r="L1373" s="4"/>
      <c r="M1373" s="11"/>
    </row>
    <row r="1374" spans="10:13" ht="12.75">
      <c r="J1374" s="5"/>
      <c r="L1374" s="4"/>
      <c r="M1374" s="11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2"/>
  <headerFooter alignWithMargins="0">
    <oddFooter>&amp;L&amp;D&amp;CBrandveilig bouwen met staal 04/05/2006&amp;R&amp;F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Ponts et Charpentes</dc:creator>
  <cp:keywords/>
  <dc:description/>
  <cp:lastModifiedBy>s_teirlinck</cp:lastModifiedBy>
  <cp:lastPrinted>2006-05-05T09:00:35Z</cp:lastPrinted>
  <dcterms:created xsi:type="dcterms:W3CDTF">1998-04-29T12:47:31Z</dcterms:created>
  <dcterms:modified xsi:type="dcterms:W3CDTF">2006-05-05T09:00:42Z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  <property fmtid="{D5CDD505-2E9C-101B-9397-08002B2CF9AE}" pid="3" name="_AdHocReviewCycle">
    <vt:i4>-1372801210</vt:i4>
  </property>
  <property fmtid="{D5CDD505-2E9C-101B-9397-08002B2CF9AE}" pid="4" name="_EmailSubje">
    <vt:lpwstr>berekeningsprogramma staalstructuren</vt:lpwstr>
  </property>
  <property fmtid="{D5CDD505-2E9C-101B-9397-08002B2CF9AE}" pid="5" name="_AuthorEma">
    <vt:lpwstr>stefaan.teirlinck@warringtonfiregent.net</vt:lpwstr>
  </property>
  <property fmtid="{D5CDD505-2E9C-101B-9397-08002B2CF9AE}" pid="6" name="_AuthorEmailDisplayNa">
    <vt:lpwstr>Stefaan Teirlinck</vt:lpwstr>
  </property>
</Properties>
</file>